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activeTab="0"/>
  </bookViews>
  <sheets>
    <sheet name="исп_Рз_Подрз_2022_МР" sheetId="1" r:id="rId1"/>
    <sheet name="исп_Рз_Подрз_2021-2022_консол" sheetId="2" r:id="rId2"/>
  </sheets>
  <definedNames>
    <definedName name="_xlnm.Print_Area" localSheetId="1">'исп_Рз_Подрз_2021-2022_консол'!$A$1:$F$39</definedName>
    <definedName name="_xlnm.Print_Area" localSheetId="0">'исп_Рз_Подрз_2022_МР'!$A$1:$F$40</definedName>
  </definedNames>
  <calcPr fullCalcOnLoad="1"/>
</workbook>
</file>

<file path=xl/sharedStrings.xml><?xml version="1.0" encoding="utf-8"?>
<sst xmlns="http://schemas.openxmlformats.org/spreadsheetml/2006/main" count="225" uniqueCount="65">
  <si>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</si>
  <si>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</si>
  <si>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</si>
  <si>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</si>
  <si>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</si>
  <si>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</si>
  <si>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</si>
  <si>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</si>
  <si>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</si>
  <si>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</si>
  <si>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</si>
  <si>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</si>
  <si>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</si>
  <si>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</si>
  <si>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</si>
  <si>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</si>
  <si>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</si>
  <si>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</si>
  <si>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</si>
  <si>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</si>
  <si>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</si>
  <si>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</si>
  <si>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</si>
  <si>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</si>
  <si>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</si>
  <si>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</si>
  <si>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</si>
  <si>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</si>
  <si>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</si>
  <si>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</si>
  <si>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Благоустройство</t>
  </si>
  <si>
    <t>Обеспечение проведения выборов и референдумов</t>
  </si>
  <si>
    <t>Наименование</t>
  </si>
  <si>
    <t>Раздел</t>
  </si>
  <si>
    <t>Подраздел</t>
  </si>
  <si>
    <t>01</t>
  </si>
  <si>
    <t>00</t>
  </si>
  <si>
    <t>03</t>
  </si>
  <si>
    <t>04</t>
  </si>
  <si>
    <t>05</t>
  </si>
  <si>
    <t>06</t>
  </si>
  <si>
    <t>13</t>
  </si>
  <si>
    <t>02</t>
  </si>
  <si>
    <t>09</t>
  </si>
  <si>
    <t>10</t>
  </si>
  <si>
    <t>08</t>
  </si>
  <si>
    <t>12</t>
  </si>
  <si>
    <t>07</t>
  </si>
  <si>
    <t>11</t>
  </si>
  <si>
    <t>Межбюджетные трансферты общего характера бюджетам бюджетной системы Российской Федерации</t>
  </si>
  <si>
    <t>14</t>
  </si>
  <si>
    <t>Утверждено бюджет муниципального района</t>
  </si>
  <si>
    <t>Исполнено по бюджету муниципального района</t>
  </si>
  <si>
    <t>% исполнения</t>
  </si>
  <si>
    <t>Резервные фонды</t>
  </si>
  <si>
    <t>(рублей)</t>
  </si>
  <si>
    <t>Функционирование высшего должностного лица субъекта Российской Федерации и муниципального образования</t>
  </si>
  <si>
    <t xml:space="preserve">Физическая культура </t>
  </si>
  <si>
    <t>Отклонения        (+/-)</t>
  </si>
  <si>
    <t>Дополнительное образование детей</t>
  </si>
  <si>
    <t>Защита населения и территории от  чрезвычайных ситуаций природного и техногенного характера, пожарная безопасность</t>
  </si>
  <si>
    <t>Сведения об исполнении расходов бюджета муниципального района "Троицко-Печорский" по разделам, подразделам классификации расходов бюджетов Российской Федерации на 01.01.2023 года</t>
  </si>
  <si>
    <t>Сведения об исполнении расходов консолидированного бюджета муниципального района "Троицко-Печорский" по разделам, подразделам классификации расходов бюджетов Российской Федерации на 01.01.2023 года в сравнении с соответствующим периодом прошлого года</t>
  </si>
  <si>
    <t>Исполнено консолидированный бюджет муниципального района на 01.01.2023 г.</t>
  </si>
  <si>
    <t>Исполнено консолидированный бюджет муниципального района на 01.01.2022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</si>
</sst>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000\ 00\ 00"/>
    <numFmt numFmtId="175" formatCode="0.000"/>
    <numFmt numFmtId="176" formatCode="#,##0.00_ ;\-#,##0.00\ "/>
    <numFmt numFmtId="177" formatCode="?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_ ;[Red]\-0.00\ "/>
    <numFmt numFmtId="183" formatCode="#,##0.00_ ;[Red]\-#,##0.00\ "/>
    <numFmt numFmtId="184" formatCode="[$-FC19]d\ mmmm\ yyyy\ &quot;г.&quot;"/>
    <numFmt numFmtId="185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0"/>
      <color indexed="8"/>
      <name val="Arial"/>
      <family val="0"/>
    </font>
    <font>
      <sz val="10"/>
      <color rgb="FF00000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30" fillId="0" borderId="1">
      <alignment horizontal="right" vertical="top" shrinkToFit="1"/>
      <protection/>
    </xf>
    <xf numFmtId="4" fontId="30" fillId="0" borderId="2">
      <alignment horizontal="right" vertical="top" shrinkToFit="1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3" applyNumberFormat="0" applyAlignment="0" applyProtection="0"/>
    <xf numFmtId="0" fontId="8" fillId="20" borderId="4" applyNumberFormat="0" applyAlignment="0" applyProtection="0"/>
    <xf numFmtId="0" fontId="9" fillId="20" borderId="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1" borderId="9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vertical="center" wrapText="1"/>
    </xf>
    <xf numFmtId="171" fontId="3" fillId="0" borderId="0" xfId="62" applyFont="1" applyBorder="1" applyAlignment="1">
      <alignment horizontal="right" vertical="center" wrapText="1"/>
    </xf>
    <xf numFmtId="172" fontId="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172" fontId="24" fillId="0" borderId="0" xfId="0" applyNumberFormat="1" applyFont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171" fontId="24" fillId="0" borderId="0" xfId="62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177" fontId="25" fillId="0" borderId="0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71" fontId="2" fillId="0" borderId="0" xfId="62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justify" vertical="center" wrapText="1"/>
    </xf>
    <xf numFmtId="49" fontId="3" fillId="0" borderId="15" xfId="0" applyNumberFormat="1" applyFont="1" applyBorder="1" applyAlignment="1">
      <alignment horizontal="justify" vertical="center" wrapText="1"/>
    </xf>
    <xf numFmtId="49" fontId="3" fillId="0" borderId="13" xfId="0" applyNumberFormat="1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/>
    </xf>
    <xf numFmtId="0" fontId="27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justify" vertical="center" wrapText="1"/>
    </xf>
    <xf numFmtId="49" fontId="2" fillId="0" borderId="18" xfId="0" applyNumberFormat="1" applyFont="1" applyBorder="1" applyAlignment="1">
      <alignment horizontal="justify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justify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justify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49" fontId="3" fillId="24" borderId="1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1" xfId="33"/>
    <cellStyle name="ex6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0"/>
  <sheetViews>
    <sheetView tabSelected="1" view="pageBreakPreview" zoomScale="85" zoomScaleSheetLayoutView="85" zoomScalePageLayoutView="0" workbookViewId="0" topLeftCell="A1">
      <selection activeCell="A2" sqref="A2:F2"/>
    </sheetView>
  </sheetViews>
  <sheetFormatPr defaultColWidth="9.00390625" defaultRowHeight="12.75"/>
  <cols>
    <col min="1" max="1" width="48.375" style="0" customWidth="1"/>
    <col min="2" max="2" width="8.50390625" style="0" customWidth="1"/>
    <col min="3" max="3" width="11.50390625" style="0" customWidth="1"/>
    <col min="4" max="4" width="16.50390625" style="0" customWidth="1"/>
    <col min="5" max="5" width="16.875" style="0" customWidth="1"/>
    <col min="6" max="6" width="15.50390625" style="0" customWidth="1"/>
    <col min="8" max="8" width="50.50390625" style="0" customWidth="1"/>
    <col min="9" max="9" width="41.875" style="0" customWidth="1"/>
  </cols>
  <sheetData>
    <row r="1" ht="18.75" customHeight="1"/>
    <row r="2" spans="1:6" ht="63" customHeight="1">
      <c r="A2" s="46" t="s">
        <v>61</v>
      </c>
      <c r="B2" s="46"/>
      <c r="C2" s="46"/>
      <c r="D2" s="46"/>
      <c r="E2" s="46"/>
      <c r="F2" s="46"/>
    </row>
    <row r="3" ht="16.5" customHeight="1">
      <c r="F3" s="44" t="s">
        <v>55</v>
      </c>
    </row>
    <row r="4" spans="1:7" ht="54.75" customHeight="1">
      <c r="A4" s="32" t="s">
        <v>32</v>
      </c>
      <c r="B4" s="32" t="s">
        <v>33</v>
      </c>
      <c r="C4" s="32" t="s">
        <v>34</v>
      </c>
      <c r="D4" s="32" t="s">
        <v>51</v>
      </c>
      <c r="E4" s="32" t="s">
        <v>52</v>
      </c>
      <c r="F4" s="32" t="s">
        <v>53</v>
      </c>
      <c r="G4" s="31"/>
    </row>
    <row r="5" spans="1:7" ht="31.5" customHeight="1">
      <c r="A5" s="33" t="s">
        <v>0</v>
      </c>
      <c r="B5" s="3" t="s">
        <v>35</v>
      </c>
      <c r="C5" s="3" t="s">
        <v>36</v>
      </c>
      <c r="D5" s="34">
        <f>SUM(D6:D11)</f>
        <v>144939375.64</v>
      </c>
      <c r="E5" s="34">
        <f>SUM(E6:E11)</f>
        <v>137183892.54999998</v>
      </c>
      <c r="F5" s="34">
        <f>SUM(E5/D5*100)</f>
        <v>94.64915378877922</v>
      </c>
      <c r="G5" s="31"/>
    </row>
    <row r="6" spans="1:7" ht="51" customHeight="1">
      <c r="A6" s="26" t="s">
        <v>56</v>
      </c>
      <c r="B6" s="6" t="s">
        <v>35</v>
      </c>
      <c r="C6" s="6" t="s">
        <v>42</v>
      </c>
      <c r="D6" s="35">
        <v>3642375</v>
      </c>
      <c r="E6" s="35">
        <v>3164405.79</v>
      </c>
      <c r="F6" s="35">
        <f aca="true" t="shared" si="0" ref="F6:F40">SUM(E6/D6*100)</f>
        <v>86.8775397920313</v>
      </c>
      <c r="G6" s="31"/>
    </row>
    <row r="7" spans="1:7" ht="78" customHeight="1">
      <c r="A7" s="26" t="s">
        <v>1</v>
      </c>
      <c r="B7" s="6" t="s">
        <v>35</v>
      </c>
      <c r="C7" s="6" t="s">
        <v>37</v>
      </c>
      <c r="D7" s="35">
        <v>80000</v>
      </c>
      <c r="E7" s="35">
        <v>80000</v>
      </c>
      <c r="F7" s="35">
        <f t="shared" si="0"/>
        <v>100</v>
      </c>
      <c r="G7" s="31"/>
    </row>
    <row r="8" spans="1:7" ht="74.25" customHeight="1">
      <c r="A8" s="28" t="s">
        <v>2</v>
      </c>
      <c r="B8" s="2" t="s">
        <v>35</v>
      </c>
      <c r="C8" s="6" t="s">
        <v>38</v>
      </c>
      <c r="D8" s="35">
        <v>62307592.18</v>
      </c>
      <c r="E8" s="35">
        <v>59161427.16</v>
      </c>
      <c r="F8" s="35">
        <f t="shared" si="0"/>
        <v>94.95059123627973</v>
      </c>
      <c r="G8" s="31"/>
    </row>
    <row r="9" spans="1:7" ht="62.25" customHeight="1">
      <c r="A9" s="30" t="s">
        <v>3</v>
      </c>
      <c r="B9" s="6" t="s">
        <v>35</v>
      </c>
      <c r="C9" s="6" t="s">
        <v>40</v>
      </c>
      <c r="D9" s="35">
        <v>19189039.4</v>
      </c>
      <c r="E9" s="35">
        <v>18007083.34</v>
      </c>
      <c r="F9" s="35">
        <f t="shared" si="0"/>
        <v>93.84046259241097</v>
      </c>
      <c r="G9" s="31"/>
    </row>
    <row r="10" spans="1:7" ht="31.5" customHeight="1">
      <c r="A10" s="43" t="s">
        <v>54</v>
      </c>
      <c r="B10" s="6" t="s">
        <v>35</v>
      </c>
      <c r="C10" s="6" t="s">
        <v>48</v>
      </c>
      <c r="D10" s="35">
        <v>185943.14</v>
      </c>
      <c r="E10" s="35">
        <v>0</v>
      </c>
      <c r="F10" s="35">
        <v>0</v>
      </c>
      <c r="G10" s="31"/>
    </row>
    <row r="11" spans="1:7" ht="34.5" customHeight="1">
      <c r="A11" s="28" t="s">
        <v>4</v>
      </c>
      <c r="B11" s="2" t="s">
        <v>35</v>
      </c>
      <c r="C11" s="6" t="s">
        <v>41</v>
      </c>
      <c r="D11" s="35">
        <v>59534425.92</v>
      </c>
      <c r="E11" s="35">
        <v>56770976.26</v>
      </c>
      <c r="F11" s="35">
        <f t="shared" si="0"/>
        <v>95.358232455767</v>
      </c>
      <c r="G11" s="31"/>
    </row>
    <row r="12" spans="1:7" ht="36" customHeight="1">
      <c r="A12" s="36" t="s">
        <v>5</v>
      </c>
      <c r="B12" s="1" t="s">
        <v>37</v>
      </c>
      <c r="C12" s="3" t="s">
        <v>36</v>
      </c>
      <c r="D12" s="34">
        <f>SUM(D13)</f>
        <v>400800</v>
      </c>
      <c r="E12" s="34">
        <f>SUM(E13:E13)</f>
        <v>266184.4</v>
      </c>
      <c r="F12" s="34">
        <f t="shared" si="0"/>
        <v>66.41327345309381</v>
      </c>
      <c r="G12" s="31"/>
    </row>
    <row r="13" spans="1:7" ht="56.25" customHeight="1">
      <c r="A13" s="28" t="s">
        <v>60</v>
      </c>
      <c r="B13" s="2" t="s">
        <v>37</v>
      </c>
      <c r="C13" s="6" t="s">
        <v>44</v>
      </c>
      <c r="D13" s="35">
        <v>400800</v>
      </c>
      <c r="E13" s="35">
        <v>266184.4</v>
      </c>
      <c r="F13" s="35">
        <f t="shared" si="0"/>
        <v>66.41327345309381</v>
      </c>
      <c r="G13" s="31"/>
    </row>
    <row r="14" spans="1:7" ht="31.5" customHeight="1">
      <c r="A14" s="36" t="s">
        <v>6</v>
      </c>
      <c r="B14" s="1" t="s">
        <v>38</v>
      </c>
      <c r="C14" s="3" t="s">
        <v>36</v>
      </c>
      <c r="D14" s="34">
        <f>SUM(D15:D18)</f>
        <v>92498981.43</v>
      </c>
      <c r="E14" s="34">
        <f>SUM(E15:E18)</f>
        <v>83067177.27000001</v>
      </c>
      <c r="F14" s="34">
        <f t="shared" si="0"/>
        <v>89.80334268098113</v>
      </c>
      <c r="G14" s="31"/>
    </row>
    <row r="15" spans="1:7" ht="40.5" customHeight="1">
      <c r="A15" s="28" t="s">
        <v>7</v>
      </c>
      <c r="B15" s="2" t="s">
        <v>38</v>
      </c>
      <c r="C15" s="6" t="s">
        <v>39</v>
      </c>
      <c r="D15" s="35">
        <v>1854300</v>
      </c>
      <c r="E15" s="35">
        <v>1854300</v>
      </c>
      <c r="F15" s="35">
        <f t="shared" si="0"/>
        <v>100</v>
      </c>
      <c r="G15" s="31"/>
    </row>
    <row r="16" spans="1:7" ht="31.5" customHeight="1">
      <c r="A16" s="28" t="s">
        <v>8</v>
      </c>
      <c r="B16" s="2" t="s">
        <v>38</v>
      </c>
      <c r="C16" s="6" t="s">
        <v>45</v>
      </c>
      <c r="D16" s="35">
        <v>33453214.15</v>
      </c>
      <c r="E16" s="35">
        <v>32150159.01</v>
      </c>
      <c r="F16" s="35">
        <f t="shared" si="0"/>
        <v>96.10484321728471</v>
      </c>
      <c r="G16" s="31"/>
    </row>
    <row r="17" spans="1:7" ht="38.25" customHeight="1">
      <c r="A17" s="29" t="s">
        <v>9</v>
      </c>
      <c r="B17" s="7" t="s">
        <v>38</v>
      </c>
      <c r="C17" s="6" t="s">
        <v>43</v>
      </c>
      <c r="D17" s="35">
        <v>54958567.28</v>
      </c>
      <c r="E17" s="35">
        <v>47234118.26</v>
      </c>
      <c r="F17" s="35">
        <f t="shared" si="0"/>
        <v>85.94495926240965</v>
      </c>
      <c r="G17" s="31"/>
    </row>
    <row r="18" spans="1:7" ht="31.5" customHeight="1">
      <c r="A18" s="28" t="s">
        <v>10</v>
      </c>
      <c r="B18" s="5" t="s">
        <v>38</v>
      </c>
      <c r="C18" s="6" t="s">
        <v>46</v>
      </c>
      <c r="D18" s="35">
        <v>2232900</v>
      </c>
      <c r="E18" s="35">
        <v>1828600</v>
      </c>
      <c r="F18" s="35">
        <f t="shared" si="0"/>
        <v>81.89350172421514</v>
      </c>
      <c r="G18" s="31"/>
    </row>
    <row r="19" spans="1:7" ht="39" customHeight="1">
      <c r="A19" s="37" t="s">
        <v>11</v>
      </c>
      <c r="B19" s="38" t="s">
        <v>39</v>
      </c>
      <c r="C19" s="3" t="s">
        <v>36</v>
      </c>
      <c r="D19" s="34">
        <f>SUM(D20:D22)</f>
        <v>684199866.8299999</v>
      </c>
      <c r="E19" s="34">
        <f>SUM(E20:E22)</f>
        <v>24214444.34</v>
      </c>
      <c r="F19" s="34">
        <f t="shared" si="0"/>
        <v>3.5390893091209055</v>
      </c>
      <c r="G19" s="31"/>
    </row>
    <row r="20" spans="1:7" ht="26.25" customHeight="1">
      <c r="A20" s="28" t="s">
        <v>12</v>
      </c>
      <c r="B20" s="2" t="s">
        <v>39</v>
      </c>
      <c r="C20" s="6" t="s">
        <v>35</v>
      </c>
      <c r="D20" s="35">
        <v>680550816.66</v>
      </c>
      <c r="E20" s="35">
        <v>21043066.92</v>
      </c>
      <c r="F20" s="35">
        <f t="shared" si="0"/>
        <v>3.092064017096466</v>
      </c>
      <c r="G20" s="31"/>
    </row>
    <row r="21" spans="1:7" ht="39.75" customHeight="1">
      <c r="A21" s="28" t="s">
        <v>13</v>
      </c>
      <c r="B21" s="2" t="s">
        <v>39</v>
      </c>
      <c r="C21" s="6" t="s">
        <v>42</v>
      </c>
      <c r="D21" s="35">
        <v>2174553.4</v>
      </c>
      <c r="E21" s="35">
        <v>1988018.65</v>
      </c>
      <c r="F21" s="35">
        <f t="shared" si="0"/>
        <v>91.42192829111485</v>
      </c>
      <c r="G21" s="31"/>
    </row>
    <row r="22" spans="1:7" ht="39" customHeight="1">
      <c r="A22" s="28" t="s">
        <v>30</v>
      </c>
      <c r="B22" s="2" t="s">
        <v>39</v>
      </c>
      <c r="C22" s="6" t="s">
        <v>37</v>
      </c>
      <c r="D22" s="35">
        <v>1474496.77</v>
      </c>
      <c r="E22" s="35">
        <v>1183358.77</v>
      </c>
      <c r="F22" s="35">
        <f t="shared" si="0"/>
        <v>80.25509408203044</v>
      </c>
      <c r="G22" s="31"/>
    </row>
    <row r="23" spans="1:7" ht="28.5" customHeight="1">
      <c r="A23" s="36" t="s">
        <v>14</v>
      </c>
      <c r="B23" s="1" t="s">
        <v>47</v>
      </c>
      <c r="C23" s="3" t="s">
        <v>36</v>
      </c>
      <c r="D23" s="34">
        <f>SUM(D24:D28)</f>
        <v>437427105.33</v>
      </c>
      <c r="E23" s="34">
        <f>SUM(E24:E28)</f>
        <v>433246492.59000003</v>
      </c>
      <c r="F23" s="34">
        <f t="shared" si="0"/>
        <v>99.04427213378877</v>
      </c>
      <c r="G23" s="31"/>
    </row>
    <row r="24" spans="1:7" ht="28.5" customHeight="1">
      <c r="A24" s="39" t="s">
        <v>15</v>
      </c>
      <c r="B24" s="40" t="s">
        <v>47</v>
      </c>
      <c r="C24" s="6" t="s">
        <v>35</v>
      </c>
      <c r="D24" s="35">
        <v>63623199.5</v>
      </c>
      <c r="E24" s="35">
        <v>63400936.05</v>
      </c>
      <c r="F24" s="35">
        <f t="shared" si="0"/>
        <v>99.65065659736271</v>
      </c>
      <c r="G24" s="31"/>
    </row>
    <row r="25" spans="1:7" ht="35.25" customHeight="1">
      <c r="A25" s="28" t="s">
        <v>16</v>
      </c>
      <c r="B25" s="2" t="s">
        <v>47</v>
      </c>
      <c r="C25" s="6" t="s">
        <v>42</v>
      </c>
      <c r="D25" s="35">
        <v>296467290.59</v>
      </c>
      <c r="E25" s="35">
        <v>293272987.9</v>
      </c>
      <c r="F25" s="35">
        <f t="shared" si="0"/>
        <v>98.9225446477947</v>
      </c>
      <c r="G25" s="31"/>
    </row>
    <row r="26" spans="1:7" ht="35.25" customHeight="1">
      <c r="A26" s="28" t="s">
        <v>59</v>
      </c>
      <c r="B26" s="2" t="s">
        <v>47</v>
      </c>
      <c r="C26" s="6" t="s">
        <v>37</v>
      </c>
      <c r="D26" s="35">
        <v>46349241.9</v>
      </c>
      <c r="E26" s="35">
        <v>46083237.54</v>
      </c>
      <c r="F26" s="35">
        <f t="shared" si="0"/>
        <v>99.42608692376477</v>
      </c>
      <c r="G26" s="31"/>
    </row>
    <row r="27" spans="1:7" ht="31.5" customHeight="1">
      <c r="A27" s="27" t="s">
        <v>17</v>
      </c>
      <c r="B27" s="6" t="s">
        <v>47</v>
      </c>
      <c r="C27" s="6" t="s">
        <v>47</v>
      </c>
      <c r="D27" s="35">
        <v>2062303.04</v>
      </c>
      <c r="E27" s="35">
        <v>1829852.04</v>
      </c>
      <c r="F27" s="35">
        <f t="shared" si="0"/>
        <v>88.7285721113033</v>
      </c>
      <c r="G27" s="31"/>
    </row>
    <row r="28" spans="1:7" ht="36.75" customHeight="1">
      <c r="A28" s="28" t="s">
        <v>18</v>
      </c>
      <c r="B28" s="2" t="s">
        <v>47</v>
      </c>
      <c r="C28" s="6" t="s">
        <v>43</v>
      </c>
      <c r="D28" s="35">
        <v>28925070.3</v>
      </c>
      <c r="E28" s="35">
        <v>28659479.06</v>
      </c>
      <c r="F28" s="35">
        <f t="shared" si="0"/>
        <v>99.08179569748529</v>
      </c>
      <c r="G28" s="31"/>
    </row>
    <row r="29" spans="1:7" ht="36.75" customHeight="1">
      <c r="A29" s="36" t="s">
        <v>19</v>
      </c>
      <c r="B29" s="1" t="s">
        <v>45</v>
      </c>
      <c r="C29" s="3" t="s">
        <v>36</v>
      </c>
      <c r="D29" s="34">
        <f>SUM(D30:D31)</f>
        <v>83615408.85</v>
      </c>
      <c r="E29" s="34">
        <f>SUM(E30:E31)</f>
        <v>79839378.55</v>
      </c>
      <c r="F29" s="34">
        <f t="shared" si="0"/>
        <v>95.48404970814181</v>
      </c>
      <c r="G29" s="31"/>
    </row>
    <row r="30" spans="1:7" ht="27" customHeight="1">
      <c r="A30" s="28" t="s">
        <v>20</v>
      </c>
      <c r="B30" s="2" t="s">
        <v>45</v>
      </c>
      <c r="C30" s="6" t="s">
        <v>35</v>
      </c>
      <c r="D30" s="35">
        <v>65551633.24</v>
      </c>
      <c r="E30" s="35">
        <v>62370432.26</v>
      </c>
      <c r="F30" s="35">
        <f t="shared" si="0"/>
        <v>95.14703017642158</v>
      </c>
      <c r="G30" s="31"/>
    </row>
    <row r="31" spans="1:7" ht="31.5" customHeight="1">
      <c r="A31" s="28" t="s">
        <v>21</v>
      </c>
      <c r="B31" s="2" t="s">
        <v>45</v>
      </c>
      <c r="C31" s="6" t="s">
        <v>38</v>
      </c>
      <c r="D31" s="35">
        <v>18063775.61</v>
      </c>
      <c r="E31" s="35">
        <v>17468946.29</v>
      </c>
      <c r="F31" s="35">
        <f t="shared" si="0"/>
        <v>96.70705984815984</v>
      </c>
      <c r="G31" s="31"/>
    </row>
    <row r="32" spans="1:7" ht="33.75" customHeight="1">
      <c r="A32" s="36" t="s">
        <v>22</v>
      </c>
      <c r="B32" s="1" t="s">
        <v>44</v>
      </c>
      <c r="C32" s="3" t="s">
        <v>36</v>
      </c>
      <c r="D32" s="34">
        <f>SUM(D33:D35)</f>
        <v>16476317.18</v>
      </c>
      <c r="E32" s="34">
        <f>SUM(E33:E35)</f>
        <v>16178474.42</v>
      </c>
      <c r="F32" s="34">
        <f t="shared" si="0"/>
        <v>98.19229772802906</v>
      </c>
      <c r="G32" s="31"/>
    </row>
    <row r="33" spans="1:7" ht="31.5" customHeight="1">
      <c r="A33" s="28" t="s">
        <v>23</v>
      </c>
      <c r="B33" s="2" t="s">
        <v>44</v>
      </c>
      <c r="C33" s="6" t="s">
        <v>35</v>
      </c>
      <c r="D33" s="35">
        <v>7183684</v>
      </c>
      <c r="E33" s="35">
        <v>6987994.24</v>
      </c>
      <c r="F33" s="35">
        <f t="shared" si="0"/>
        <v>97.27591358417213</v>
      </c>
      <c r="G33" s="31"/>
    </row>
    <row r="34" spans="1:7" ht="31.5" customHeight="1">
      <c r="A34" s="28" t="s">
        <v>24</v>
      </c>
      <c r="B34" s="2" t="s">
        <v>44</v>
      </c>
      <c r="C34" s="6" t="s">
        <v>37</v>
      </c>
      <c r="D34" s="35">
        <v>240000</v>
      </c>
      <c r="E34" s="35">
        <v>137847</v>
      </c>
      <c r="F34" s="35">
        <f t="shared" si="0"/>
        <v>57.43625</v>
      </c>
      <c r="G34" s="31"/>
    </row>
    <row r="35" spans="1:7" ht="35.25" customHeight="1">
      <c r="A35" s="28" t="s">
        <v>25</v>
      </c>
      <c r="B35" s="2" t="s">
        <v>44</v>
      </c>
      <c r="C35" s="6" t="s">
        <v>38</v>
      </c>
      <c r="D35" s="35">
        <v>9052633.18</v>
      </c>
      <c r="E35" s="35">
        <v>9052633.18</v>
      </c>
      <c r="F35" s="35">
        <f t="shared" si="0"/>
        <v>100</v>
      </c>
      <c r="G35" s="31"/>
    </row>
    <row r="36" spans="1:7" ht="32.25" customHeight="1">
      <c r="A36" s="36" t="s">
        <v>26</v>
      </c>
      <c r="B36" s="1" t="s">
        <v>48</v>
      </c>
      <c r="C36" s="3" t="s">
        <v>36</v>
      </c>
      <c r="D36" s="34">
        <f>SUM(D37)</f>
        <v>132767960.23</v>
      </c>
      <c r="E36" s="34">
        <f>SUM(E37)</f>
        <v>24699838.97</v>
      </c>
      <c r="F36" s="34">
        <f t="shared" si="0"/>
        <v>18.60376473903142</v>
      </c>
      <c r="G36" s="31"/>
    </row>
    <row r="37" spans="1:7" ht="31.5" customHeight="1">
      <c r="A37" s="28" t="s">
        <v>27</v>
      </c>
      <c r="B37" s="2" t="s">
        <v>48</v>
      </c>
      <c r="C37" s="6" t="s">
        <v>42</v>
      </c>
      <c r="D37" s="35">
        <v>132767960.23</v>
      </c>
      <c r="E37" s="35">
        <v>24699838.97</v>
      </c>
      <c r="F37" s="35">
        <f t="shared" si="0"/>
        <v>18.60376473903142</v>
      </c>
      <c r="G37" s="31"/>
    </row>
    <row r="38" spans="1:7" ht="58.5" customHeight="1">
      <c r="A38" s="37" t="s">
        <v>49</v>
      </c>
      <c r="B38" s="38" t="s">
        <v>50</v>
      </c>
      <c r="C38" s="3" t="s">
        <v>36</v>
      </c>
      <c r="D38" s="34">
        <f>SUM(D39:D39)</f>
        <v>13324200</v>
      </c>
      <c r="E38" s="34">
        <f>SUM(E39:E39)</f>
        <v>13324200</v>
      </c>
      <c r="F38" s="34">
        <f t="shared" si="0"/>
        <v>100</v>
      </c>
      <c r="G38" s="31"/>
    </row>
    <row r="39" spans="1:7" ht="53.25" customHeight="1">
      <c r="A39" s="28" t="s">
        <v>28</v>
      </c>
      <c r="B39" s="2" t="s">
        <v>50</v>
      </c>
      <c r="C39" s="6" t="s">
        <v>35</v>
      </c>
      <c r="D39" s="35">
        <v>13324200</v>
      </c>
      <c r="E39" s="35">
        <v>13324200</v>
      </c>
      <c r="F39" s="35">
        <f t="shared" si="0"/>
        <v>100</v>
      </c>
      <c r="G39" s="31"/>
    </row>
    <row r="40" spans="1:7" ht="36" customHeight="1">
      <c r="A40" s="41" t="s">
        <v>29</v>
      </c>
      <c r="B40" s="1"/>
      <c r="C40" s="10"/>
      <c r="D40" s="42">
        <f>SUM(D5,D12,D14,D19,D23,D29,D32,D36,D38)</f>
        <v>1605650015.4899998</v>
      </c>
      <c r="E40" s="42">
        <f>SUM(E5,E12,E14,E19,E23,E29,E32,E36,E38)</f>
        <v>812020083.09</v>
      </c>
      <c r="F40" s="34">
        <f t="shared" si="0"/>
        <v>50.572669962712524</v>
      </c>
      <c r="G40" s="31"/>
    </row>
    <row r="41" spans="1:6" ht="13.5">
      <c r="A41" s="13"/>
      <c r="B41" s="8"/>
      <c r="C41" s="8"/>
      <c r="D41" s="8"/>
      <c r="E41" s="8"/>
      <c r="F41" s="12"/>
    </row>
    <row r="42" spans="1:6" ht="13.5">
      <c r="A42" s="13"/>
      <c r="B42" s="8"/>
      <c r="C42" s="8"/>
      <c r="D42" s="8"/>
      <c r="E42" s="8"/>
      <c r="F42" s="12"/>
    </row>
    <row r="43" spans="1:6" ht="13.5">
      <c r="A43" s="13"/>
      <c r="B43" s="8"/>
      <c r="C43" s="8"/>
      <c r="D43" s="8"/>
      <c r="E43" s="8"/>
      <c r="F43" s="12"/>
    </row>
    <row r="44" spans="1:6" ht="13.5">
      <c r="A44" s="13"/>
      <c r="B44" s="8"/>
      <c r="C44" s="8"/>
      <c r="D44" s="8"/>
      <c r="E44" s="8"/>
      <c r="F44" s="12"/>
    </row>
    <row r="45" spans="1:6" ht="13.5">
      <c r="A45" s="13"/>
      <c r="B45" s="8"/>
      <c r="C45" s="8"/>
      <c r="D45" s="8"/>
      <c r="E45" s="8"/>
      <c r="F45" s="12"/>
    </row>
    <row r="46" spans="1:6" ht="13.5">
      <c r="A46" s="13"/>
      <c r="B46" s="8"/>
      <c r="C46" s="8"/>
      <c r="D46" s="8"/>
      <c r="E46" s="8"/>
      <c r="F46" s="12"/>
    </row>
    <row r="47" spans="1:6" ht="13.5">
      <c r="A47" s="13"/>
      <c r="B47" s="8"/>
      <c r="C47" s="8"/>
      <c r="D47" s="8"/>
      <c r="E47" s="8"/>
      <c r="F47" s="12"/>
    </row>
    <row r="48" spans="1:6" ht="13.5">
      <c r="A48" s="13"/>
      <c r="B48" s="8"/>
      <c r="C48" s="8"/>
      <c r="D48" s="8"/>
      <c r="E48" s="8"/>
      <c r="F48" s="12"/>
    </row>
    <row r="49" spans="1:6" ht="13.5">
      <c r="A49" s="13"/>
      <c r="B49" s="8"/>
      <c r="C49" s="8"/>
      <c r="D49" s="8"/>
      <c r="E49" s="8"/>
      <c r="F49" s="12"/>
    </row>
    <row r="50" spans="1:6" ht="13.5">
      <c r="A50" s="13"/>
      <c r="B50" s="8"/>
      <c r="C50" s="8"/>
      <c r="D50" s="8"/>
      <c r="E50" s="8"/>
      <c r="F50" s="12"/>
    </row>
    <row r="51" spans="1:6" ht="13.5">
      <c r="A51" s="13"/>
      <c r="B51" s="8"/>
      <c r="C51" s="8"/>
      <c r="D51" s="8"/>
      <c r="E51" s="8"/>
      <c r="F51" s="12"/>
    </row>
    <row r="52" spans="1:6" ht="13.5">
      <c r="A52" s="13"/>
      <c r="B52" s="8"/>
      <c r="C52" s="8"/>
      <c r="D52" s="8"/>
      <c r="E52" s="8"/>
      <c r="F52" s="12"/>
    </row>
    <row r="53" spans="1:6" ht="13.5">
      <c r="A53" s="13"/>
      <c r="B53" s="8"/>
      <c r="C53" s="8"/>
      <c r="D53" s="8"/>
      <c r="E53" s="8"/>
      <c r="F53" s="12"/>
    </row>
    <row r="54" spans="1:6" ht="13.5">
      <c r="A54" s="13"/>
      <c r="B54" s="8"/>
      <c r="C54" s="8"/>
      <c r="D54" s="8"/>
      <c r="E54" s="8"/>
      <c r="F54" s="12"/>
    </row>
    <row r="55" spans="1:6" ht="13.5">
      <c r="A55" s="13"/>
      <c r="B55" s="8"/>
      <c r="C55" s="8"/>
      <c r="D55" s="8"/>
      <c r="E55" s="8"/>
      <c r="F55" s="12"/>
    </row>
    <row r="56" spans="1:6" ht="13.5">
      <c r="A56" s="13"/>
      <c r="B56" s="8"/>
      <c r="C56" s="8"/>
      <c r="D56" s="8"/>
      <c r="E56" s="8"/>
      <c r="F56" s="12"/>
    </row>
    <row r="57" spans="1:6" ht="13.5">
      <c r="A57" s="13"/>
      <c r="B57" s="8"/>
      <c r="C57" s="8"/>
      <c r="D57" s="8"/>
      <c r="E57" s="8"/>
      <c r="F57" s="12"/>
    </row>
    <row r="58" spans="1:6" ht="13.5">
      <c r="A58" s="13"/>
      <c r="B58" s="8"/>
      <c r="C58" s="8"/>
      <c r="D58" s="8"/>
      <c r="E58" s="8"/>
      <c r="F58" s="12"/>
    </row>
    <row r="59" spans="1:6" ht="13.5">
      <c r="A59" s="13"/>
      <c r="B59" s="8"/>
      <c r="C59" s="8"/>
      <c r="D59" s="8"/>
      <c r="E59" s="8"/>
      <c r="F59" s="12"/>
    </row>
    <row r="60" spans="1:6" ht="13.5">
      <c r="A60" s="13"/>
      <c r="B60" s="8"/>
      <c r="C60" s="8"/>
      <c r="D60" s="8"/>
      <c r="E60" s="8"/>
      <c r="F60" s="12"/>
    </row>
    <row r="61" spans="1:6" ht="13.5">
      <c r="A61" s="13"/>
      <c r="B61" s="8"/>
      <c r="C61" s="8"/>
      <c r="D61" s="8"/>
      <c r="E61" s="8"/>
      <c r="F61" s="12"/>
    </row>
    <row r="62" spans="1:6" ht="13.5">
      <c r="A62" s="13"/>
      <c r="B62" s="8"/>
      <c r="C62" s="8"/>
      <c r="D62" s="8"/>
      <c r="E62" s="8"/>
      <c r="F62" s="12"/>
    </row>
    <row r="63" spans="1:6" ht="13.5">
      <c r="A63" s="13"/>
      <c r="B63" s="8"/>
      <c r="C63" s="8"/>
      <c r="D63" s="8"/>
      <c r="E63" s="8"/>
      <c r="F63" s="12"/>
    </row>
    <row r="64" spans="1:6" ht="13.5">
      <c r="A64" s="13"/>
      <c r="B64" s="8"/>
      <c r="C64" s="8"/>
      <c r="D64" s="8"/>
      <c r="E64" s="8"/>
      <c r="F64" s="12"/>
    </row>
    <row r="65" spans="1:6" ht="13.5">
      <c r="A65" s="13"/>
      <c r="B65" s="8"/>
      <c r="C65" s="8"/>
      <c r="D65" s="8"/>
      <c r="E65" s="8"/>
      <c r="F65" s="12"/>
    </row>
    <row r="66" spans="1:6" ht="13.5">
      <c r="A66" s="13"/>
      <c r="B66" s="8"/>
      <c r="C66" s="8"/>
      <c r="D66" s="8"/>
      <c r="E66" s="8"/>
      <c r="F66" s="12"/>
    </row>
    <row r="67" spans="1:6" ht="13.5">
      <c r="A67" s="13"/>
      <c r="B67" s="8"/>
      <c r="C67" s="8"/>
      <c r="D67" s="8"/>
      <c r="E67" s="8"/>
      <c r="F67" s="12"/>
    </row>
    <row r="68" spans="1:6" ht="13.5">
      <c r="A68" s="13"/>
      <c r="B68" s="8"/>
      <c r="C68" s="8"/>
      <c r="D68" s="8"/>
      <c r="E68" s="8"/>
      <c r="F68" s="12"/>
    </row>
    <row r="69" spans="1:6" ht="13.5">
      <c r="A69" s="13"/>
      <c r="B69" s="8"/>
      <c r="C69" s="8"/>
      <c r="D69" s="8"/>
      <c r="E69" s="8"/>
      <c r="F69" s="12"/>
    </row>
    <row r="70" spans="1:6" ht="13.5">
      <c r="A70" s="13"/>
      <c r="B70" s="8"/>
      <c r="C70" s="8"/>
      <c r="D70" s="8"/>
      <c r="E70" s="8"/>
      <c r="F70" s="12"/>
    </row>
    <row r="71" spans="1:6" ht="13.5">
      <c r="A71" s="13"/>
      <c r="B71" s="8"/>
      <c r="C71" s="8"/>
      <c r="D71" s="8"/>
      <c r="E71" s="8"/>
      <c r="F71" s="12"/>
    </row>
    <row r="72" spans="1:6" ht="13.5">
      <c r="A72" s="13"/>
      <c r="B72" s="8"/>
      <c r="C72" s="8"/>
      <c r="D72" s="8"/>
      <c r="E72" s="8"/>
      <c r="F72" s="12"/>
    </row>
    <row r="73" spans="1:6" ht="13.5">
      <c r="A73" s="13"/>
      <c r="B73" s="8"/>
      <c r="C73" s="8"/>
      <c r="D73" s="8"/>
      <c r="E73" s="8"/>
      <c r="F73" s="12"/>
    </row>
    <row r="74" spans="1:6" ht="13.5">
      <c r="A74" s="13"/>
      <c r="B74" s="8"/>
      <c r="C74" s="8"/>
      <c r="D74" s="8"/>
      <c r="E74" s="8"/>
      <c r="F74" s="12"/>
    </row>
    <row r="75" spans="1:6" ht="13.5">
      <c r="A75" s="13"/>
      <c r="B75" s="8"/>
      <c r="C75" s="8"/>
      <c r="D75" s="8"/>
      <c r="E75" s="8"/>
      <c r="F75" s="12"/>
    </row>
    <row r="76" spans="1:6" ht="13.5">
      <c r="A76" s="13"/>
      <c r="B76" s="8"/>
      <c r="C76" s="8"/>
      <c r="D76" s="8"/>
      <c r="E76" s="8"/>
      <c r="F76" s="12"/>
    </row>
    <row r="77" spans="1:6" ht="13.5">
      <c r="A77" s="13"/>
      <c r="B77" s="8"/>
      <c r="C77" s="8"/>
      <c r="D77" s="8"/>
      <c r="E77" s="8"/>
      <c r="F77" s="12"/>
    </row>
    <row r="78" spans="1:6" ht="13.5">
      <c r="A78" s="13"/>
      <c r="B78" s="8"/>
      <c r="C78" s="8"/>
      <c r="D78" s="8"/>
      <c r="E78" s="8"/>
      <c r="F78" s="12"/>
    </row>
    <row r="79" spans="1:6" ht="13.5">
      <c r="A79" s="13"/>
      <c r="B79" s="8"/>
      <c r="C79" s="8"/>
      <c r="D79" s="8"/>
      <c r="E79" s="8"/>
      <c r="F79" s="12"/>
    </row>
    <row r="80" spans="1:6" ht="13.5">
      <c r="A80" s="13"/>
      <c r="B80" s="8"/>
      <c r="C80" s="8"/>
      <c r="D80" s="8"/>
      <c r="E80" s="8"/>
      <c r="F80" s="12"/>
    </row>
    <row r="81" spans="1:6" ht="13.5">
      <c r="A81" s="13"/>
      <c r="B81" s="8"/>
      <c r="C81" s="8"/>
      <c r="D81" s="8"/>
      <c r="E81" s="8"/>
      <c r="F81" s="12"/>
    </row>
    <row r="82" spans="1:6" ht="13.5">
      <c r="A82" s="13"/>
      <c r="B82" s="8"/>
      <c r="C82" s="8"/>
      <c r="D82" s="8"/>
      <c r="E82" s="8"/>
      <c r="F82" s="12"/>
    </row>
    <row r="83" spans="1:6" ht="13.5">
      <c r="A83" s="13"/>
      <c r="B83" s="8"/>
      <c r="C83" s="8"/>
      <c r="D83" s="8"/>
      <c r="E83" s="8"/>
      <c r="F83" s="12"/>
    </row>
    <row r="84" spans="1:6" ht="13.5">
      <c r="A84" s="13"/>
      <c r="B84" s="8"/>
      <c r="C84" s="8"/>
      <c r="D84" s="8"/>
      <c r="E84" s="8"/>
      <c r="F84" s="12"/>
    </row>
    <row r="85" spans="1:6" ht="13.5">
      <c r="A85" s="13"/>
      <c r="B85" s="8"/>
      <c r="C85" s="8"/>
      <c r="D85" s="8"/>
      <c r="E85" s="8"/>
      <c r="F85" s="12"/>
    </row>
    <row r="86" spans="1:6" ht="13.5">
      <c r="A86" s="13"/>
      <c r="B86" s="8"/>
      <c r="C86" s="8"/>
      <c r="D86" s="8"/>
      <c r="E86" s="8"/>
      <c r="F86" s="12"/>
    </row>
    <row r="87" spans="1:6" ht="13.5">
      <c r="A87" s="13"/>
      <c r="B87" s="8"/>
      <c r="C87" s="8"/>
      <c r="D87" s="8"/>
      <c r="E87" s="8"/>
      <c r="F87" s="12"/>
    </row>
    <row r="88" spans="1:6" ht="13.5">
      <c r="A88" s="13"/>
      <c r="B88" s="8"/>
      <c r="C88" s="8"/>
      <c r="D88" s="8"/>
      <c r="E88" s="8"/>
      <c r="F88" s="12"/>
    </row>
    <row r="89" spans="1:6" ht="48.75" customHeight="1">
      <c r="A89" s="14"/>
      <c r="B89" s="14"/>
      <c r="C89" s="14"/>
      <c r="D89" s="14"/>
      <c r="E89" s="14"/>
      <c r="F89" s="14"/>
    </row>
    <row r="90" spans="1:6" ht="48.75" customHeight="1">
      <c r="A90" s="15"/>
      <c r="B90" s="16"/>
      <c r="C90" s="16"/>
      <c r="D90" s="16"/>
      <c r="E90" s="16"/>
      <c r="F90" s="17"/>
    </row>
    <row r="91" spans="1:6" ht="48.75" customHeight="1">
      <c r="A91" s="14"/>
      <c r="B91" s="14"/>
      <c r="C91" s="14"/>
      <c r="D91" s="14"/>
      <c r="E91" s="14"/>
      <c r="F91" s="14"/>
    </row>
    <row r="92" spans="1:6" ht="48.75" customHeight="1">
      <c r="A92" s="14"/>
      <c r="B92" s="14"/>
      <c r="C92" s="14"/>
      <c r="D92" s="14"/>
      <c r="E92" s="14"/>
      <c r="F92" s="14"/>
    </row>
    <row r="93" spans="1:6" ht="48.75" customHeight="1">
      <c r="A93" s="15"/>
      <c r="B93" s="16"/>
      <c r="C93" s="16"/>
      <c r="D93" s="16"/>
      <c r="E93" s="16"/>
      <c r="F93" s="17"/>
    </row>
    <row r="94" spans="1:6" ht="48.75" customHeight="1">
      <c r="A94" s="18"/>
      <c r="B94" s="7"/>
      <c r="C94" s="7"/>
      <c r="D94" s="7"/>
      <c r="E94" s="7"/>
      <c r="F94" s="12"/>
    </row>
    <row r="95" spans="1:6" ht="48.75" customHeight="1">
      <c r="A95" s="19"/>
      <c r="B95" s="8"/>
      <c r="C95" s="7"/>
      <c r="D95" s="7"/>
      <c r="E95" s="7"/>
      <c r="F95" s="12"/>
    </row>
    <row r="96" spans="1:6" ht="48.75" customHeight="1">
      <c r="A96" s="14"/>
      <c r="B96" s="14"/>
      <c r="C96" s="14"/>
      <c r="D96" s="14"/>
      <c r="E96" s="14"/>
      <c r="F96" s="14"/>
    </row>
    <row r="97" spans="1:6" ht="48.75" customHeight="1">
      <c r="A97" s="14"/>
      <c r="B97" s="14"/>
      <c r="C97" s="14"/>
      <c r="D97" s="14"/>
      <c r="E97" s="14"/>
      <c r="F97" s="14"/>
    </row>
    <row r="98" spans="1:6" ht="13.5">
      <c r="A98" s="20"/>
      <c r="B98" s="21"/>
      <c r="C98" s="21"/>
      <c r="D98" s="21"/>
      <c r="E98" s="21"/>
      <c r="F98" s="17"/>
    </row>
    <row r="99" spans="1:6" ht="12.75">
      <c r="A99" s="14"/>
      <c r="B99" s="14"/>
      <c r="C99" s="14"/>
      <c r="D99" s="14"/>
      <c r="E99" s="14"/>
      <c r="F99" s="14"/>
    </row>
    <row r="100" spans="1:6" ht="12.75">
      <c r="A100" s="14"/>
      <c r="B100" s="14"/>
      <c r="C100" s="14"/>
      <c r="D100" s="14"/>
      <c r="E100" s="14"/>
      <c r="F100" s="14"/>
    </row>
    <row r="101" spans="1:6" ht="261" customHeight="1">
      <c r="A101" s="14"/>
      <c r="B101" s="14"/>
      <c r="C101" s="14"/>
      <c r="D101" s="14"/>
      <c r="E101" s="14"/>
      <c r="F101" s="14"/>
    </row>
    <row r="102" spans="1:6" ht="12.75">
      <c r="A102" s="14"/>
      <c r="B102" s="14"/>
      <c r="C102" s="14"/>
      <c r="D102" s="14"/>
      <c r="E102" s="14"/>
      <c r="F102" s="14"/>
    </row>
    <row r="103" spans="1:6" ht="15">
      <c r="A103" s="22"/>
      <c r="B103" s="21"/>
      <c r="C103" s="21"/>
      <c r="D103" s="21"/>
      <c r="E103" s="21"/>
      <c r="F103" s="17"/>
    </row>
    <row r="104" spans="1:6" ht="13.5">
      <c r="A104" s="23"/>
      <c r="B104" s="4"/>
      <c r="C104" s="4"/>
      <c r="D104" s="4"/>
      <c r="E104" s="4"/>
      <c r="F104" s="24"/>
    </row>
    <row r="105" spans="1:6" ht="13.5">
      <c r="A105" s="18"/>
      <c r="B105" s="7"/>
      <c r="C105" s="7"/>
      <c r="D105" s="7"/>
      <c r="E105" s="7"/>
      <c r="F105" s="12"/>
    </row>
    <row r="106" spans="1:6" ht="13.5">
      <c r="A106" s="18"/>
      <c r="B106" s="9"/>
      <c r="C106" s="9"/>
      <c r="D106" s="9"/>
      <c r="E106" s="9"/>
      <c r="F106" s="12"/>
    </row>
    <row r="107" spans="1:6" ht="13.5">
      <c r="A107" s="19"/>
      <c r="B107" s="8"/>
      <c r="C107" s="9"/>
      <c r="D107" s="9"/>
      <c r="E107" s="9"/>
      <c r="F107" s="12"/>
    </row>
    <row r="108" spans="1:6" ht="12.75">
      <c r="A108" s="14"/>
      <c r="B108" s="14"/>
      <c r="C108" s="14"/>
      <c r="D108" s="14"/>
      <c r="E108" s="14"/>
      <c r="F108" s="14"/>
    </row>
    <row r="109" spans="1:6" ht="12.75">
      <c r="A109" s="14"/>
      <c r="B109" s="14"/>
      <c r="C109" s="14"/>
      <c r="D109" s="14"/>
      <c r="E109" s="14"/>
      <c r="F109" s="14"/>
    </row>
    <row r="110" spans="1:6" ht="13.5">
      <c r="A110" s="18"/>
      <c r="B110" s="7"/>
      <c r="C110" s="8"/>
      <c r="D110" s="8"/>
      <c r="E110" s="8"/>
      <c r="F110" s="12"/>
    </row>
    <row r="111" spans="1:6" ht="12.75">
      <c r="A111" s="14"/>
      <c r="B111" s="14"/>
      <c r="C111" s="14"/>
      <c r="D111" s="14"/>
      <c r="E111" s="14"/>
      <c r="F111" s="14"/>
    </row>
    <row r="112" spans="1:6" ht="13.5">
      <c r="A112" s="25"/>
      <c r="B112" s="7"/>
      <c r="C112" s="21"/>
      <c r="D112" s="21"/>
      <c r="E112" s="21"/>
      <c r="F112" s="17"/>
    </row>
    <row r="113" spans="1:6" ht="13.5">
      <c r="A113" s="11"/>
      <c r="B113" s="8"/>
      <c r="C113" s="8"/>
      <c r="D113" s="8"/>
      <c r="E113" s="8"/>
      <c r="F113" s="12"/>
    </row>
    <row r="114" spans="1:6" ht="138.75" customHeight="1">
      <c r="A114" s="18"/>
      <c r="B114" s="8"/>
      <c r="C114" s="8"/>
      <c r="D114" s="8"/>
      <c r="E114" s="8"/>
      <c r="F114" s="12"/>
    </row>
    <row r="115" spans="1:6" ht="13.5">
      <c r="A115" s="18"/>
      <c r="B115" s="8"/>
      <c r="C115" s="8"/>
      <c r="D115" s="8"/>
      <c r="E115" s="8"/>
      <c r="F115" s="12"/>
    </row>
    <row r="116" spans="1:6" ht="12.75">
      <c r="A116" s="14"/>
      <c r="B116" s="14"/>
      <c r="C116" s="14"/>
      <c r="D116" s="14"/>
      <c r="E116" s="14"/>
      <c r="F116" s="14"/>
    </row>
    <row r="117" spans="1:6" ht="12.75">
      <c r="A117" s="14"/>
      <c r="B117" s="14"/>
      <c r="C117" s="14"/>
      <c r="D117" s="14"/>
      <c r="E117" s="14"/>
      <c r="F117" s="14"/>
    </row>
    <row r="118" spans="1:6" ht="12.75">
      <c r="A118" s="14"/>
      <c r="B118" s="14"/>
      <c r="C118" s="14"/>
      <c r="D118" s="14"/>
      <c r="E118" s="14"/>
      <c r="F118" s="14"/>
    </row>
    <row r="119" spans="1:6" ht="12.75">
      <c r="A119" s="14"/>
      <c r="B119" s="14"/>
      <c r="C119" s="14"/>
      <c r="D119" s="14"/>
      <c r="E119" s="14"/>
      <c r="F119" s="14"/>
    </row>
    <row r="120" spans="1:6" ht="12.75">
      <c r="A120" s="14"/>
      <c r="B120" s="14"/>
      <c r="C120" s="14"/>
      <c r="D120" s="14"/>
      <c r="E120" s="14"/>
      <c r="F120" s="14"/>
    </row>
    <row r="121" spans="1:6" ht="12.75">
      <c r="A121" s="14"/>
      <c r="B121" s="14"/>
      <c r="C121" s="14"/>
      <c r="D121" s="14"/>
      <c r="E121" s="14"/>
      <c r="F121" s="14"/>
    </row>
    <row r="122" spans="1:6" ht="12.75">
      <c r="A122" s="14"/>
      <c r="B122" s="14"/>
      <c r="C122" s="14"/>
      <c r="D122" s="14"/>
      <c r="E122" s="14"/>
      <c r="F122" s="14"/>
    </row>
    <row r="123" spans="1:6" ht="12.75">
      <c r="A123" s="14"/>
      <c r="B123" s="14"/>
      <c r="C123" s="14"/>
      <c r="D123" s="14"/>
      <c r="E123" s="14"/>
      <c r="F123" s="14"/>
    </row>
    <row r="124" spans="1:6" ht="67.5" customHeight="1">
      <c r="A124" s="14"/>
      <c r="B124" s="14"/>
      <c r="C124" s="14"/>
      <c r="D124" s="14"/>
      <c r="E124" s="14"/>
      <c r="F124" s="14"/>
    </row>
    <row r="125" spans="1:6" ht="13.5">
      <c r="A125" s="18"/>
      <c r="B125" s="8"/>
      <c r="C125" s="8"/>
      <c r="D125" s="8"/>
      <c r="E125" s="8"/>
      <c r="F125" s="12"/>
    </row>
    <row r="126" spans="1:6" ht="13.5">
      <c r="A126" s="18"/>
      <c r="B126" s="8"/>
      <c r="C126" s="8"/>
      <c r="D126" s="8"/>
      <c r="E126" s="8"/>
      <c r="F126" s="12"/>
    </row>
    <row r="127" spans="1:6" ht="13.5">
      <c r="A127" s="19"/>
      <c r="B127" s="8"/>
      <c r="C127" s="8"/>
      <c r="D127" s="8"/>
      <c r="E127" s="8"/>
      <c r="F127" s="12"/>
    </row>
    <row r="128" spans="1:6" ht="12.75">
      <c r="A128" s="14"/>
      <c r="B128" s="14"/>
      <c r="C128" s="14"/>
      <c r="D128" s="14"/>
      <c r="E128" s="14"/>
      <c r="F128" s="14"/>
    </row>
    <row r="129" spans="1:6" ht="12.75">
      <c r="A129" s="14"/>
      <c r="B129" s="14"/>
      <c r="C129" s="14"/>
      <c r="D129" s="14"/>
      <c r="E129" s="14"/>
      <c r="F129" s="14"/>
    </row>
    <row r="130" spans="1:6" ht="13.5">
      <c r="A130" s="25"/>
      <c r="B130" s="8"/>
      <c r="C130" s="21"/>
      <c r="D130" s="21"/>
      <c r="E130" s="21"/>
      <c r="F130" s="17"/>
    </row>
    <row r="131" spans="1:6" ht="13.5">
      <c r="A131" s="18"/>
      <c r="B131" s="8"/>
      <c r="C131" s="8"/>
      <c r="D131" s="8"/>
      <c r="E131" s="8"/>
      <c r="F131" s="12"/>
    </row>
    <row r="132" spans="1:6" ht="13.5">
      <c r="A132" s="18"/>
      <c r="B132" s="8"/>
      <c r="C132" s="8"/>
      <c r="D132" s="8"/>
      <c r="E132" s="8"/>
      <c r="F132" s="12"/>
    </row>
    <row r="133" spans="1:6" ht="13.5">
      <c r="A133" s="19"/>
      <c r="B133" s="8"/>
      <c r="C133" s="8"/>
      <c r="D133" s="8"/>
      <c r="E133" s="8"/>
      <c r="F133" s="12"/>
    </row>
    <row r="134" spans="1:6" ht="12.75">
      <c r="A134" s="14"/>
      <c r="B134" s="14"/>
      <c r="C134" s="14"/>
      <c r="D134" s="14"/>
      <c r="E134" s="14"/>
      <c r="F134" s="14"/>
    </row>
    <row r="135" spans="1:6" ht="12.75">
      <c r="A135" s="14"/>
      <c r="B135" s="14"/>
      <c r="C135" s="14"/>
      <c r="D135" s="14"/>
      <c r="E135" s="14"/>
      <c r="F135" s="14"/>
    </row>
    <row r="136" spans="1:6" ht="12.75">
      <c r="A136" s="14"/>
      <c r="B136" s="14"/>
      <c r="C136" s="14"/>
      <c r="D136" s="14"/>
      <c r="E136" s="14"/>
      <c r="F136" s="14"/>
    </row>
    <row r="137" spans="1:6" ht="12.75">
      <c r="A137" s="14"/>
      <c r="B137" s="14"/>
      <c r="C137" s="14"/>
      <c r="D137" s="14"/>
      <c r="E137" s="14"/>
      <c r="F137" s="14"/>
    </row>
    <row r="138" spans="1:6" ht="13.5">
      <c r="A138" s="23"/>
      <c r="B138" s="9"/>
      <c r="C138" s="9"/>
      <c r="D138" s="9"/>
      <c r="E138" s="9"/>
      <c r="F138" s="24"/>
    </row>
    <row r="139" spans="1:6" ht="12.75">
      <c r="A139" s="14"/>
      <c r="B139" s="14"/>
      <c r="C139" s="14"/>
      <c r="D139" s="14"/>
      <c r="E139" s="14"/>
      <c r="F139" s="14"/>
    </row>
    <row r="140" spans="1:6" ht="12.75">
      <c r="A140" s="14"/>
      <c r="B140" s="14"/>
      <c r="C140" s="14"/>
      <c r="D140" s="14"/>
      <c r="E140" s="14"/>
      <c r="F140" s="14"/>
    </row>
  </sheetData>
  <sheetProtection/>
  <mergeCells count="1">
    <mergeCell ref="A2:F2"/>
  </mergeCells>
  <printOptions/>
  <pageMargins left="0.4724409448818898" right="0.2362204724409449" top="0.2362204724409449" bottom="0.11811023622047245" header="0.5118110236220472" footer="0.2362204724409449"/>
  <pageSetup fitToHeight="25" horizontalDpi="600" verticalDpi="600" orientation="portrait" paperSize="9" scale="83" r:id="rId1"/>
  <rowBreaks count="1" manualBreakCount="1">
    <brk id="1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39"/>
  <sheetViews>
    <sheetView view="pageBreakPreview" zoomScale="85" zoomScaleSheetLayoutView="85" zoomScalePageLayoutView="0" workbookViewId="0" topLeftCell="A1">
      <selection activeCell="A2" sqref="A2:F2"/>
    </sheetView>
  </sheetViews>
  <sheetFormatPr defaultColWidth="9.00390625" defaultRowHeight="12.75"/>
  <cols>
    <col min="1" max="1" width="48.375" style="0" customWidth="1"/>
    <col min="2" max="2" width="8.50390625" style="0" customWidth="1"/>
    <col min="3" max="3" width="11.50390625" style="0" customWidth="1"/>
    <col min="4" max="4" width="17.125" style="0" customWidth="1"/>
    <col min="5" max="5" width="16.875" style="0" customWidth="1"/>
    <col min="6" max="6" width="15.50390625" style="0" customWidth="1"/>
    <col min="8" max="8" width="50.50390625" style="0" customWidth="1"/>
    <col min="9" max="9" width="41.875" style="0" customWidth="1"/>
  </cols>
  <sheetData>
    <row r="1" ht="18.75" customHeight="1"/>
    <row r="2" spans="1:6" ht="77.25" customHeight="1">
      <c r="A2" s="47" t="s">
        <v>62</v>
      </c>
      <c r="B2" s="47"/>
      <c r="C2" s="47"/>
      <c r="D2" s="47"/>
      <c r="E2" s="47"/>
      <c r="F2" s="47"/>
    </row>
    <row r="3" ht="16.5" customHeight="1">
      <c r="F3" s="44" t="s">
        <v>55</v>
      </c>
    </row>
    <row r="4" spans="1:7" ht="81.75" customHeight="1">
      <c r="A4" s="32" t="s">
        <v>32</v>
      </c>
      <c r="B4" s="32" t="s">
        <v>33</v>
      </c>
      <c r="C4" s="32" t="s">
        <v>34</v>
      </c>
      <c r="D4" s="32" t="s">
        <v>64</v>
      </c>
      <c r="E4" s="32" t="s">
        <v>63</v>
      </c>
      <c r="F4" s="32" t="s">
        <v>58</v>
      </c>
      <c r="G4" s="31"/>
    </row>
    <row r="5" spans="1:7" ht="31.5" customHeight="1">
      <c r="A5" s="33" t="s">
        <v>0</v>
      </c>
      <c r="B5" s="3" t="s">
        <v>35</v>
      </c>
      <c r="C5" s="3" t="s">
        <v>36</v>
      </c>
      <c r="D5" s="34">
        <f>SUM(D6:D11)</f>
        <v>143202488.01999998</v>
      </c>
      <c r="E5" s="34">
        <f>SUM(E6:E11)</f>
        <v>151975930.15</v>
      </c>
      <c r="F5" s="34">
        <f>SUM(E5-D5)</f>
        <v>8773442.130000025</v>
      </c>
      <c r="G5" s="31"/>
    </row>
    <row r="6" spans="1:7" ht="59.25" customHeight="1">
      <c r="A6" s="26" t="s">
        <v>56</v>
      </c>
      <c r="B6" s="6" t="s">
        <v>35</v>
      </c>
      <c r="C6" s="6" t="s">
        <v>42</v>
      </c>
      <c r="D6" s="35">
        <v>11036439.66</v>
      </c>
      <c r="E6" s="35">
        <v>10229837.32</v>
      </c>
      <c r="F6" s="35">
        <f aca="true" t="shared" si="0" ref="F6:F37">SUM(E6-D6)</f>
        <v>-806602.3399999999</v>
      </c>
      <c r="G6" s="31"/>
    </row>
    <row r="7" spans="1:7" ht="73.5" customHeight="1">
      <c r="A7" s="26" t="s">
        <v>1</v>
      </c>
      <c r="B7" s="6" t="s">
        <v>35</v>
      </c>
      <c r="C7" s="6" t="s">
        <v>37</v>
      </c>
      <c r="D7" s="35">
        <v>80000</v>
      </c>
      <c r="E7" s="35">
        <v>162800</v>
      </c>
      <c r="F7" s="35">
        <f t="shared" si="0"/>
        <v>82800</v>
      </c>
      <c r="G7" s="31"/>
    </row>
    <row r="8" spans="1:7" ht="65.25" customHeight="1">
      <c r="A8" s="28" t="s">
        <v>2</v>
      </c>
      <c r="B8" s="2" t="s">
        <v>35</v>
      </c>
      <c r="C8" s="6" t="s">
        <v>38</v>
      </c>
      <c r="D8" s="35">
        <v>90537904.41</v>
      </c>
      <c r="E8" s="35">
        <v>98057815.56</v>
      </c>
      <c r="F8" s="34">
        <f t="shared" si="0"/>
        <v>7519911.150000006</v>
      </c>
      <c r="G8" s="31"/>
    </row>
    <row r="9" spans="1:7" ht="62.25" customHeight="1">
      <c r="A9" s="30" t="s">
        <v>3</v>
      </c>
      <c r="B9" s="6" t="s">
        <v>35</v>
      </c>
      <c r="C9" s="6" t="s">
        <v>40</v>
      </c>
      <c r="D9" s="35">
        <v>17489885.16</v>
      </c>
      <c r="E9" s="35">
        <v>18007083.34</v>
      </c>
      <c r="F9" s="35">
        <f t="shared" si="0"/>
        <v>517198.1799999997</v>
      </c>
      <c r="G9" s="31"/>
    </row>
    <row r="10" spans="1:7" ht="34.5" customHeight="1">
      <c r="A10" s="30" t="s">
        <v>31</v>
      </c>
      <c r="B10" s="6" t="s">
        <v>35</v>
      </c>
      <c r="C10" s="6" t="s">
        <v>47</v>
      </c>
      <c r="D10" s="35">
        <v>1080034</v>
      </c>
      <c r="E10" s="35">
        <v>0</v>
      </c>
      <c r="F10" s="35">
        <f t="shared" si="0"/>
        <v>-1080034</v>
      </c>
      <c r="G10" s="31"/>
    </row>
    <row r="11" spans="1:7" ht="34.5" customHeight="1">
      <c r="A11" s="28" t="s">
        <v>4</v>
      </c>
      <c r="B11" s="2" t="s">
        <v>35</v>
      </c>
      <c r="C11" s="6" t="s">
        <v>41</v>
      </c>
      <c r="D11" s="35">
        <v>22978224.79</v>
      </c>
      <c r="E11" s="35">
        <v>25518393.93</v>
      </c>
      <c r="F11" s="34">
        <f t="shared" si="0"/>
        <v>2540169.1400000006</v>
      </c>
      <c r="G11" s="31"/>
    </row>
    <row r="12" spans="1:7" ht="36" customHeight="1">
      <c r="A12" s="36" t="s">
        <v>5</v>
      </c>
      <c r="B12" s="1" t="s">
        <v>37</v>
      </c>
      <c r="C12" s="3" t="s">
        <v>36</v>
      </c>
      <c r="D12" s="34">
        <f>SUM(D13)</f>
        <v>1150776.72</v>
      </c>
      <c r="E12" s="34">
        <f>SUM(E13)</f>
        <v>882192.75</v>
      </c>
      <c r="F12" s="34">
        <f t="shared" si="0"/>
        <v>-268583.97</v>
      </c>
      <c r="G12" s="31"/>
    </row>
    <row r="13" spans="1:7" ht="50.25" customHeight="1">
      <c r="A13" s="28" t="s">
        <v>60</v>
      </c>
      <c r="B13" s="2" t="s">
        <v>37</v>
      </c>
      <c r="C13" s="6" t="s">
        <v>44</v>
      </c>
      <c r="D13" s="35">
        <v>1150776.72</v>
      </c>
      <c r="E13" s="35">
        <v>882192.75</v>
      </c>
      <c r="F13" s="35">
        <f t="shared" si="0"/>
        <v>-268583.97</v>
      </c>
      <c r="G13" s="31"/>
    </row>
    <row r="14" spans="1:7" ht="31.5" customHeight="1">
      <c r="A14" s="36" t="s">
        <v>6</v>
      </c>
      <c r="B14" s="1" t="s">
        <v>38</v>
      </c>
      <c r="C14" s="3" t="s">
        <v>36</v>
      </c>
      <c r="D14" s="34">
        <f>SUM(D15:D18)</f>
        <v>53409622.29000001</v>
      </c>
      <c r="E14" s="34">
        <f>SUM(E15:E18)</f>
        <v>94209194.78999999</v>
      </c>
      <c r="F14" s="34">
        <f t="shared" si="0"/>
        <v>40799572.499999985</v>
      </c>
      <c r="G14" s="31"/>
    </row>
    <row r="15" spans="1:7" ht="31.5" customHeight="1">
      <c r="A15" s="28" t="s">
        <v>7</v>
      </c>
      <c r="B15" s="2" t="s">
        <v>38</v>
      </c>
      <c r="C15" s="6" t="s">
        <v>39</v>
      </c>
      <c r="D15" s="35">
        <v>934300</v>
      </c>
      <c r="E15" s="35">
        <v>1854300</v>
      </c>
      <c r="F15" s="35">
        <f t="shared" si="0"/>
        <v>920000</v>
      </c>
      <c r="G15" s="31"/>
    </row>
    <row r="16" spans="1:7" ht="31.5" customHeight="1">
      <c r="A16" s="28" t="s">
        <v>8</v>
      </c>
      <c r="B16" s="2" t="s">
        <v>38</v>
      </c>
      <c r="C16" s="6" t="s">
        <v>45</v>
      </c>
      <c r="D16" s="35">
        <v>14229684.02</v>
      </c>
      <c r="E16" s="35">
        <v>33324791.57</v>
      </c>
      <c r="F16" s="35">
        <f t="shared" si="0"/>
        <v>19095107.55</v>
      </c>
      <c r="G16" s="31"/>
    </row>
    <row r="17" spans="1:7" ht="31.5" customHeight="1">
      <c r="A17" s="28" t="s">
        <v>9</v>
      </c>
      <c r="B17" s="45" t="s">
        <v>38</v>
      </c>
      <c r="C17" s="6" t="s">
        <v>43</v>
      </c>
      <c r="D17" s="35">
        <v>36417038.27</v>
      </c>
      <c r="E17" s="35">
        <v>57201503.22</v>
      </c>
      <c r="F17" s="35">
        <f t="shared" si="0"/>
        <v>20784464.949999996</v>
      </c>
      <c r="G17" s="31"/>
    </row>
    <row r="18" spans="1:7" ht="38.25" customHeight="1">
      <c r="A18" s="28" t="s">
        <v>10</v>
      </c>
      <c r="B18" s="45" t="s">
        <v>38</v>
      </c>
      <c r="C18" s="6" t="s">
        <v>46</v>
      </c>
      <c r="D18" s="35">
        <v>1828600</v>
      </c>
      <c r="E18" s="35">
        <v>1828600</v>
      </c>
      <c r="F18" s="35">
        <f t="shared" si="0"/>
        <v>0</v>
      </c>
      <c r="G18" s="31"/>
    </row>
    <row r="19" spans="1:7" ht="39" customHeight="1">
      <c r="A19" s="36" t="s">
        <v>11</v>
      </c>
      <c r="B19" s="3" t="s">
        <v>39</v>
      </c>
      <c r="C19" s="3" t="s">
        <v>36</v>
      </c>
      <c r="D19" s="34">
        <f>SUM(D20:D22)</f>
        <v>62039853.47</v>
      </c>
      <c r="E19" s="34">
        <f>SUM(E20:E22)</f>
        <v>50229736.379999995</v>
      </c>
      <c r="F19" s="34">
        <f t="shared" si="0"/>
        <v>-11810117.090000004</v>
      </c>
      <c r="G19" s="31"/>
    </row>
    <row r="20" spans="1:7" ht="26.25" customHeight="1">
      <c r="A20" s="28" t="s">
        <v>12</v>
      </c>
      <c r="B20" s="2" t="s">
        <v>39</v>
      </c>
      <c r="C20" s="6" t="s">
        <v>35</v>
      </c>
      <c r="D20" s="35">
        <v>31001468.02</v>
      </c>
      <c r="E20" s="35">
        <v>21043066.92</v>
      </c>
      <c r="F20" s="35">
        <f t="shared" si="0"/>
        <v>-9958401.099999998</v>
      </c>
      <c r="G20" s="31"/>
    </row>
    <row r="21" spans="1:7" ht="39.75" customHeight="1">
      <c r="A21" s="28" t="s">
        <v>13</v>
      </c>
      <c r="B21" s="2" t="s">
        <v>39</v>
      </c>
      <c r="C21" s="6" t="s">
        <v>42</v>
      </c>
      <c r="D21" s="35">
        <v>2187806.96</v>
      </c>
      <c r="E21" s="35">
        <v>4038318.65</v>
      </c>
      <c r="F21" s="35">
        <f t="shared" si="0"/>
        <v>1850511.69</v>
      </c>
      <c r="G21" s="31"/>
    </row>
    <row r="22" spans="1:7" ht="39" customHeight="1">
      <c r="A22" s="28" t="s">
        <v>30</v>
      </c>
      <c r="B22" s="2" t="s">
        <v>39</v>
      </c>
      <c r="C22" s="6" t="s">
        <v>37</v>
      </c>
      <c r="D22" s="35">
        <v>28850578.49</v>
      </c>
      <c r="E22" s="35">
        <v>25148350.81</v>
      </c>
      <c r="F22" s="35">
        <f t="shared" si="0"/>
        <v>-3702227.6799999997</v>
      </c>
      <c r="G22" s="31"/>
    </row>
    <row r="23" spans="1:7" ht="28.5" customHeight="1">
      <c r="A23" s="36" t="s">
        <v>14</v>
      </c>
      <c r="B23" s="1" t="s">
        <v>47</v>
      </c>
      <c r="C23" s="3" t="s">
        <v>36</v>
      </c>
      <c r="D23" s="34">
        <f>SUM(D24:D28)</f>
        <v>407702719.67</v>
      </c>
      <c r="E23" s="34">
        <f>SUM(E24:E28)</f>
        <v>433262513.29</v>
      </c>
      <c r="F23" s="34">
        <f t="shared" si="0"/>
        <v>25559793.620000005</v>
      </c>
      <c r="G23" s="31"/>
    </row>
    <row r="24" spans="1:7" ht="28.5" customHeight="1">
      <c r="A24" s="39" t="s">
        <v>15</v>
      </c>
      <c r="B24" s="40" t="s">
        <v>47</v>
      </c>
      <c r="C24" s="6" t="s">
        <v>35</v>
      </c>
      <c r="D24" s="35">
        <v>61185095.39</v>
      </c>
      <c r="E24" s="35">
        <v>63400936.05</v>
      </c>
      <c r="F24" s="35">
        <f t="shared" si="0"/>
        <v>2215840.6599999964</v>
      </c>
      <c r="G24" s="31"/>
    </row>
    <row r="25" spans="1:7" ht="35.25" customHeight="1">
      <c r="A25" s="28" t="s">
        <v>16</v>
      </c>
      <c r="B25" s="2" t="s">
        <v>47</v>
      </c>
      <c r="C25" s="6" t="s">
        <v>42</v>
      </c>
      <c r="D25" s="35">
        <v>281559384.24</v>
      </c>
      <c r="E25" s="35">
        <v>293272987.9</v>
      </c>
      <c r="F25" s="35">
        <f t="shared" si="0"/>
        <v>11713603.659999967</v>
      </c>
      <c r="G25" s="31"/>
    </row>
    <row r="26" spans="1:7" ht="35.25" customHeight="1">
      <c r="A26" s="28" t="s">
        <v>59</v>
      </c>
      <c r="B26" s="2" t="s">
        <v>47</v>
      </c>
      <c r="C26" s="6" t="s">
        <v>37</v>
      </c>
      <c r="D26" s="35">
        <v>38228527.73</v>
      </c>
      <c r="E26" s="35">
        <v>46083237.54</v>
      </c>
      <c r="F26" s="35">
        <f t="shared" si="0"/>
        <v>7854709.810000002</v>
      </c>
      <c r="G26" s="31"/>
    </row>
    <row r="27" spans="1:7" ht="31.5" customHeight="1">
      <c r="A27" s="27" t="s">
        <v>17</v>
      </c>
      <c r="B27" s="6" t="s">
        <v>47</v>
      </c>
      <c r="C27" s="6" t="s">
        <v>47</v>
      </c>
      <c r="D27" s="35">
        <v>1852083.31</v>
      </c>
      <c r="E27" s="35">
        <v>1845872.74</v>
      </c>
      <c r="F27" s="35">
        <f t="shared" si="0"/>
        <v>-6210.570000000065</v>
      </c>
      <c r="G27" s="31"/>
    </row>
    <row r="28" spans="1:7" ht="36.75" customHeight="1">
      <c r="A28" s="28" t="s">
        <v>18</v>
      </c>
      <c r="B28" s="2" t="s">
        <v>47</v>
      </c>
      <c r="C28" s="6" t="s">
        <v>43</v>
      </c>
      <c r="D28" s="35">
        <v>24877629</v>
      </c>
      <c r="E28" s="35">
        <v>28659479.06</v>
      </c>
      <c r="F28" s="35">
        <f t="shared" si="0"/>
        <v>3781850.0599999987</v>
      </c>
      <c r="G28" s="31"/>
    </row>
    <row r="29" spans="1:7" ht="36.75" customHeight="1">
      <c r="A29" s="36" t="s">
        <v>19</v>
      </c>
      <c r="B29" s="1" t="s">
        <v>45</v>
      </c>
      <c r="C29" s="3" t="s">
        <v>36</v>
      </c>
      <c r="D29" s="34">
        <f>SUM(D30:D31)</f>
        <v>68736772.74</v>
      </c>
      <c r="E29" s="34">
        <f>SUM(E30:E31)</f>
        <v>79963011.52</v>
      </c>
      <c r="F29" s="34">
        <f t="shared" si="0"/>
        <v>11226238.780000001</v>
      </c>
      <c r="G29" s="31"/>
    </row>
    <row r="30" spans="1:7" ht="27" customHeight="1">
      <c r="A30" s="28" t="s">
        <v>20</v>
      </c>
      <c r="B30" s="2" t="s">
        <v>45</v>
      </c>
      <c r="C30" s="6" t="s">
        <v>35</v>
      </c>
      <c r="D30" s="35">
        <v>53049061.76</v>
      </c>
      <c r="E30" s="35">
        <v>62494065.23</v>
      </c>
      <c r="F30" s="35">
        <f t="shared" si="0"/>
        <v>9445003.469999999</v>
      </c>
      <c r="G30" s="31"/>
    </row>
    <row r="31" spans="1:7" ht="31.5" customHeight="1">
      <c r="A31" s="28" t="s">
        <v>21</v>
      </c>
      <c r="B31" s="2" t="s">
        <v>45</v>
      </c>
      <c r="C31" s="6" t="s">
        <v>38</v>
      </c>
      <c r="D31" s="35">
        <v>15687710.98</v>
      </c>
      <c r="E31" s="35">
        <v>17468946.29</v>
      </c>
      <c r="F31" s="35">
        <f t="shared" si="0"/>
        <v>1781235.3099999987</v>
      </c>
      <c r="G31" s="31"/>
    </row>
    <row r="32" spans="1:7" ht="33.75" customHeight="1">
      <c r="A32" s="36" t="s">
        <v>22</v>
      </c>
      <c r="B32" s="1" t="s">
        <v>44</v>
      </c>
      <c r="C32" s="3" t="s">
        <v>36</v>
      </c>
      <c r="D32" s="34">
        <f>SUM(D33:D35)</f>
        <v>18991107.98</v>
      </c>
      <c r="E32" s="34">
        <f>SUM(E33:E35)</f>
        <v>20580176.83</v>
      </c>
      <c r="F32" s="34">
        <f t="shared" si="0"/>
        <v>1589068.8499999978</v>
      </c>
      <c r="G32" s="31"/>
    </row>
    <row r="33" spans="1:7" ht="31.5" customHeight="1">
      <c r="A33" s="28" t="s">
        <v>23</v>
      </c>
      <c r="B33" s="2" t="s">
        <v>44</v>
      </c>
      <c r="C33" s="6" t="s">
        <v>35</v>
      </c>
      <c r="D33" s="35">
        <v>10714166.03</v>
      </c>
      <c r="E33" s="35">
        <v>11156507.1</v>
      </c>
      <c r="F33" s="35">
        <f t="shared" si="0"/>
        <v>442341.0700000003</v>
      </c>
      <c r="G33" s="31"/>
    </row>
    <row r="34" spans="1:7" ht="31.5" customHeight="1">
      <c r="A34" s="28" t="s">
        <v>24</v>
      </c>
      <c r="B34" s="2" t="s">
        <v>44</v>
      </c>
      <c r="C34" s="6" t="s">
        <v>37</v>
      </c>
      <c r="D34" s="35">
        <v>340094.91</v>
      </c>
      <c r="E34" s="35">
        <v>371036.55</v>
      </c>
      <c r="F34" s="35">
        <f t="shared" si="0"/>
        <v>30941.640000000014</v>
      </c>
      <c r="G34" s="31"/>
    </row>
    <row r="35" spans="1:7" ht="35.25" customHeight="1">
      <c r="A35" s="28" t="s">
        <v>25</v>
      </c>
      <c r="B35" s="2" t="s">
        <v>44</v>
      </c>
      <c r="C35" s="6" t="s">
        <v>38</v>
      </c>
      <c r="D35" s="35">
        <v>7936847.04</v>
      </c>
      <c r="E35" s="35">
        <v>9052633.18</v>
      </c>
      <c r="F35" s="35">
        <f t="shared" si="0"/>
        <v>1115786.1399999997</v>
      </c>
      <c r="G35" s="31"/>
    </row>
    <row r="36" spans="1:7" ht="32.25" customHeight="1">
      <c r="A36" s="36" t="s">
        <v>26</v>
      </c>
      <c r="B36" s="1" t="s">
        <v>48</v>
      </c>
      <c r="C36" s="3" t="s">
        <v>36</v>
      </c>
      <c r="D36" s="34">
        <f>SUM(D37,D38)</f>
        <v>34718320.42</v>
      </c>
      <c r="E36" s="34">
        <f>SUM(E37,E38)</f>
        <v>24750534.97</v>
      </c>
      <c r="F36" s="34">
        <f t="shared" si="0"/>
        <v>-9967785.450000003</v>
      </c>
      <c r="G36" s="31"/>
    </row>
    <row r="37" spans="1:7" ht="32.25" customHeight="1">
      <c r="A37" s="28" t="s">
        <v>57</v>
      </c>
      <c r="B37" s="2" t="s">
        <v>48</v>
      </c>
      <c r="C37" s="6" t="s">
        <v>35</v>
      </c>
      <c r="D37" s="35">
        <v>40869</v>
      </c>
      <c r="E37" s="35">
        <v>50696</v>
      </c>
      <c r="F37" s="35">
        <f t="shared" si="0"/>
        <v>9827</v>
      </c>
      <c r="G37" s="31"/>
    </row>
    <row r="38" spans="1:7" ht="32.25" customHeight="1">
      <c r="A38" s="28" t="s">
        <v>27</v>
      </c>
      <c r="B38" s="2" t="s">
        <v>48</v>
      </c>
      <c r="C38" s="6" t="s">
        <v>42</v>
      </c>
      <c r="D38" s="35">
        <v>34677451.42</v>
      </c>
      <c r="E38" s="35">
        <v>24699838.97</v>
      </c>
      <c r="F38" s="35">
        <f>SUM(E38-D38)</f>
        <v>-9977612.450000003</v>
      </c>
      <c r="G38" s="31"/>
    </row>
    <row r="39" spans="1:7" ht="36" customHeight="1">
      <c r="A39" s="41" t="s">
        <v>29</v>
      </c>
      <c r="B39" s="1"/>
      <c r="C39" s="10"/>
      <c r="D39" s="42">
        <f>SUM(D5,D12,D14,D19,D23,D29,D32,D36,)</f>
        <v>789951661.31</v>
      </c>
      <c r="E39" s="42">
        <f>SUM(E5,E12,E14,E19,E23,E29,E32,E36,)</f>
        <v>855853290.6800001</v>
      </c>
      <c r="F39" s="42">
        <f>SUM(F5,F12,F14,F19,F23,F29,F32,F36,)</f>
        <v>65901629.370000005</v>
      </c>
      <c r="G39" s="31"/>
    </row>
    <row r="40" spans="1:6" ht="13.5">
      <c r="A40" s="13"/>
      <c r="B40" s="8"/>
      <c r="C40" s="8"/>
      <c r="D40" s="8"/>
      <c r="E40" s="8"/>
      <c r="F40" s="12"/>
    </row>
    <row r="41" spans="1:6" ht="13.5">
      <c r="A41" s="13"/>
      <c r="B41" s="8"/>
      <c r="C41" s="8"/>
      <c r="D41" s="8"/>
      <c r="E41" s="8"/>
      <c r="F41" s="12"/>
    </row>
    <row r="42" spans="1:6" ht="13.5">
      <c r="A42" s="13"/>
      <c r="B42" s="8"/>
      <c r="C42" s="8"/>
      <c r="D42" s="8"/>
      <c r="E42" s="8"/>
      <c r="F42" s="12"/>
    </row>
    <row r="43" spans="1:6" ht="13.5">
      <c r="A43" s="13"/>
      <c r="B43" s="8"/>
      <c r="C43" s="8"/>
      <c r="D43" s="8"/>
      <c r="E43" s="8"/>
      <c r="F43" s="12"/>
    </row>
    <row r="44" spans="1:6" ht="13.5">
      <c r="A44" s="13"/>
      <c r="B44" s="8"/>
      <c r="C44" s="8"/>
      <c r="D44" s="8"/>
      <c r="E44" s="8"/>
      <c r="F44" s="12"/>
    </row>
    <row r="45" spans="1:6" ht="13.5">
      <c r="A45" s="13"/>
      <c r="B45" s="8"/>
      <c r="C45" s="8"/>
      <c r="D45" s="8"/>
      <c r="E45" s="8"/>
      <c r="F45" s="12"/>
    </row>
    <row r="46" spans="1:6" ht="13.5">
      <c r="A46" s="13"/>
      <c r="B46" s="8"/>
      <c r="C46" s="8"/>
      <c r="D46" s="8"/>
      <c r="E46" s="8"/>
      <c r="F46" s="12"/>
    </row>
    <row r="47" spans="1:6" ht="13.5">
      <c r="A47" s="13"/>
      <c r="B47" s="8"/>
      <c r="C47" s="8"/>
      <c r="D47" s="8"/>
      <c r="E47" s="8"/>
      <c r="F47" s="12"/>
    </row>
    <row r="48" spans="1:6" ht="13.5">
      <c r="A48" s="13"/>
      <c r="B48" s="8"/>
      <c r="C48" s="8"/>
      <c r="D48" s="8"/>
      <c r="E48" s="8"/>
      <c r="F48" s="12"/>
    </row>
    <row r="49" spans="1:6" ht="13.5">
      <c r="A49" s="13"/>
      <c r="B49" s="8"/>
      <c r="C49" s="8"/>
      <c r="D49" s="8"/>
      <c r="E49" s="8"/>
      <c r="F49" s="12"/>
    </row>
    <row r="50" spans="1:6" ht="13.5">
      <c r="A50" s="13"/>
      <c r="B50" s="8"/>
      <c r="C50" s="8"/>
      <c r="D50" s="8"/>
      <c r="E50" s="8"/>
      <c r="F50" s="12"/>
    </row>
    <row r="51" spans="1:6" ht="13.5">
      <c r="A51" s="13"/>
      <c r="B51" s="8"/>
      <c r="C51" s="8"/>
      <c r="D51" s="8"/>
      <c r="E51" s="8"/>
      <c r="F51" s="12"/>
    </row>
    <row r="52" spans="1:6" ht="13.5">
      <c r="A52" s="13"/>
      <c r="B52" s="8"/>
      <c r="C52" s="8"/>
      <c r="D52" s="8"/>
      <c r="E52" s="8"/>
      <c r="F52" s="12"/>
    </row>
    <row r="53" spans="1:6" ht="13.5">
      <c r="A53" s="13"/>
      <c r="B53" s="8"/>
      <c r="C53" s="8"/>
      <c r="D53" s="8"/>
      <c r="E53" s="8"/>
      <c r="F53" s="12"/>
    </row>
    <row r="54" spans="1:6" ht="13.5">
      <c r="A54" s="13"/>
      <c r="B54" s="8"/>
      <c r="C54" s="8"/>
      <c r="D54" s="8"/>
      <c r="E54" s="8"/>
      <c r="F54" s="12"/>
    </row>
    <row r="55" spans="1:6" ht="13.5">
      <c r="A55" s="13"/>
      <c r="B55" s="8"/>
      <c r="C55" s="8"/>
      <c r="D55" s="8"/>
      <c r="E55" s="8"/>
      <c r="F55" s="12"/>
    </row>
    <row r="56" spans="1:6" ht="13.5">
      <c r="A56" s="13"/>
      <c r="B56" s="8"/>
      <c r="C56" s="8"/>
      <c r="D56" s="8"/>
      <c r="E56" s="8"/>
      <c r="F56" s="12"/>
    </row>
    <row r="57" spans="1:6" ht="13.5">
      <c r="A57" s="13"/>
      <c r="B57" s="8"/>
      <c r="C57" s="8"/>
      <c r="D57" s="8"/>
      <c r="E57" s="8"/>
      <c r="F57" s="12"/>
    </row>
    <row r="58" spans="1:6" ht="13.5">
      <c r="A58" s="13"/>
      <c r="B58" s="8"/>
      <c r="C58" s="8"/>
      <c r="D58" s="8"/>
      <c r="E58" s="8"/>
      <c r="F58" s="12"/>
    </row>
    <row r="59" spans="1:6" ht="13.5">
      <c r="A59" s="13"/>
      <c r="B59" s="8"/>
      <c r="C59" s="8"/>
      <c r="D59" s="8"/>
      <c r="E59" s="8"/>
      <c r="F59" s="12"/>
    </row>
    <row r="60" spans="1:6" ht="13.5">
      <c r="A60" s="13"/>
      <c r="B60" s="8"/>
      <c r="C60" s="8"/>
      <c r="D60" s="8"/>
      <c r="E60" s="8"/>
      <c r="F60" s="12"/>
    </row>
    <row r="61" spans="1:6" ht="13.5">
      <c r="A61" s="13"/>
      <c r="B61" s="8"/>
      <c r="C61" s="8"/>
      <c r="D61" s="8"/>
      <c r="E61" s="8"/>
      <c r="F61" s="12"/>
    </row>
    <row r="62" spans="1:6" ht="13.5">
      <c r="A62" s="13"/>
      <c r="B62" s="8"/>
      <c r="C62" s="8"/>
      <c r="D62" s="8"/>
      <c r="E62" s="8"/>
      <c r="F62" s="12"/>
    </row>
    <row r="63" spans="1:6" ht="13.5">
      <c r="A63" s="13"/>
      <c r="B63" s="8"/>
      <c r="C63" s="8"/>
      <c r="D63" s="8"/>
      <c r="E63" s="8"/>
      <c r="F63" s="12"/>
    </row>
    <row r="64" spans="1:6" ht="13.5">
      <c r="A64" s="13"/>
      <c r="B64" s="8"/>
      <c r="C64" s="8"/>
      <c r="D64" s="8"/>
      <c r="E64" s="8"/>
      <c r="F64" s="12"/>
    </row>
    <row r="65" spans="1:6" ht="13.5">
      <c r="A65" s="13"/>
      <c r="B65" s="8"/>
      <c r="C65" s="8"/>
      <c r="D65" s="8"/>
      <c r="E65" s="8"/>
      <c r="F65" s="12"/>
    </row>
    <row r="66" spans="1:6" ht="13.5">
      <c r="A66" s="13"/>
      <c r="B66" s="8"/>
      <c r="C66" s="8"/>
      <c r="D66" s="8"/>
      <c r="E66" s="8"/>
      <c r="F66" s="12"/>
    </row>
    <row r="67" spans="1:6" ht="13.5">
      <c r="A67" s="13"/>
      <c r="B67" s="8"/>
      <c r="C67" s="8"/>
      <c r="D67" s="8"/>
      <c r="E67" s="8"/>
      <c r="F67" s="12"/>
    </row>
    <row r="68" spans="1:6" ht="13.5">
      <c r="A68" s="13"/>
      <c r="B68" s="8"/>
      <c r="C68" s="8"/>
      <c r="D68" s="8"/>
      <c r="E68" s="8"/>
      <c r="F68" s="12"/>
    </row>
    <row r="69" spans="1:6" ht="13.5">
      <c r="A69" s="13"/>
      <c r="B69" s="8"/>
      <c r="C69" s="8"/>
      <c r="D69" s="8"/>
      <c r="E69" s="8"/>
      <c r="F69" s="12"/>
    </row>
    <row r="70" spans="1:6" ht="13.5">
      <c r="A70" s="13"/>
      <c r="B70" s="8"/>
      <c r="C70" s="8"/>
      <c r="D70" s="8"/>
      <c r="E70" s="8"/>
      <c r="F70" s="12"/>
    </row>
    <row r="71" spans="1:6" ht="13.5">
      <c r="A71" s="13"/>
      <c r="B71" s="8"/>
      <c r="C71" s="8"/>
      <c r="D71" s="8"/>
      <c r="E71" s="8"/>
      <c r="F71" s="12"/>
    </row>
    <row r="72" spans="1:6" ht="13.5">
      <c r="A72" s="13"/>
      <c r="B72" s="8"/>
      <c r="C72" s="8"/>
      <c r="D72" s="8"/>
      <c r="E72" s="8"/>
      <c r="F72" s="12"/>
    </row>
    <row r="73" spans="1:6" ht="13.5">
      <c r="A73" s="13"/>
      <c r="B73" s="8"/>
      <c r="C73" s="8"/>
      <c r="D73" s="8"/>
      <c r="E73" s="8"/>
      <c r="F73" s="12"/>
    </row>
    <row r="74" spans="1:6" ht="13.5">
      <c r="A74" s="13"/>
      <c r="B74" s="8"/>
      <c r="C74" s="8"/>
      <c r="D74" s="8"/>
      <c r="E74" s="8"/>
      <c r="F74" s="12"/>
    </row>
    <row r="75" spans="1:6" ht="13.5">
      <c r="A75" s="13"/>
      <c r="B75" s="8"/>
      <c r="C75" s="8"/>
      <c r="D75" s="8"/>
      <c r="E75" s="8"/>
      <c r="F75" s="12"/>
    </row>
    <row r="76" spans="1:6" ht="13.5">
      <c r="A76" s="13"/>
      <c r="B76" s="8"/>
      <c r="C76" s="8"/>
      <c r="D76" s="8"/>
      <c r="E76" s="8"/>
      <c r="F76" s="12"/>
    </row>
    <row r="77" spans="1:6" ht="13.5">
      <c r="A77" s="13"/>
      <c r="B77" s="8"/>
      <c r="C77" s="8"/>
      <c r="D77" s="8"/>
      <c r="E77" s="8"/>
      <c r="F77" s="12"/>
    </row>
    <row r="78" spans="1:6" ht="13.5">
      <c r="A78" s="13"/>
      <c r="B78" s="8"/>
      <c r="C78" s="8"/>
      <c r="D78" s="8"/>
      <c r="E78" s="8"/>
      <c r="F78" s="12"/>
    </row>
    <row r="79" spans="1:6" ht="13.5">
      <c r="A79" s="13"/>
      <c r="B79" s="8"/>
      <c r="C79" s="8"/>
      <c r="D79" s="8"/>
      <c r="E79" s="8"/>
      <c r="F79" s="12"/>
    </row>
    <row r="80" spans="1:6" ht="13.5">
      <c r="A80" s="13"/>
      <c r="B80" s="8"/>
      <c r="C80" s="8"/>
      <c r="D80" s="8"/>
      <c r="E80" s="8"/>
      <c r="F80" s="12"/>
    </row>
    <row r="81" spans="1:6" ht="13.5">
      <c r="A81" s="13"/>
      <c r="B81" s="8"/>
      <c r="C81" s="8"/>
      <c r="D81" s="8"/>
      <c r="E81" s="8"/>
      <c r="F81" s="12"/>
    </row>
    <row r="82" spans="1:6" ht="13.5">
      <c r="A82" s="13"/>
      <c r="B82" s="8"/>
      <c r="C82" s="8"/>
      <c r="D82" s="8"/>
      <c r="E82" s="8"/>
      <c r="F82" s="12"/>
    </row>
    <row r="83" spans="1:6" ht="13.5">
      <c r="A83" s="13"/>
      <c r="B83" s="8"/>
      <c r="C83" s="8"/>
      <c r="D83" s="8"/>
      <c r="E83" s="8"/>
      <c r="F83" s="12"/>
    </row>
    <row r="84" spans="1:6" ht="13.5">
      <c r="A84" s="13"/>
      <c r="B84" s="8"/>
      <c r="C84" s="8"/>
      <c r="D84" s="8"/>
      <c r="E84" s="8"/>
      <c r="F84" s="12"/>
    </row>
    <row r="85" spans="1:6" ht="13.5">
      <c r="A85" s="13"/>
      <c r="B85" s="8"/>
      <c r="C85" s="8"/>
      <c r="D85" s="8"/>
      <c r="E85" s="8"/>
      <c r="F85" s="12"/>
    </row>
    <row r="86" spans="1:6" ht="13.5">
      <c r="A86" s="13"/>
      <c r="B86" s="8"/>
      <c r="C86" s="8"/>
      <c r="D86" s="8"/>
      <c r="E86" s="8"/>
      <c r="F86" s="12"/>
    </row>
    <row r="87" spans="1:6" ht="13.5">
      <c r="A87" s="13"/>
      <c r="B87" s="8"/>
      <c r="C87" s="8"/>
      <c r="D87" s="8"/>
      <c r="E87" s="8"/>
      <c r="F87" s="12"/>
    </row>
    <row r="88" spans="1:6" ht="48.75" customHeight="1">
      <c r="A88" s="14"/>
      <c r="B88" s="14"/>
      <c r="C88" s="14"/>
      <c r="D88" s="14"/>
      <c r="E88" s="14"/>
      <c r="F88" s="14"/>
    </row>
    <row r="89" spans="1:6" ht="48.75" customHeight="1">
      <c r="A89" s="15"/>
      <c r="B89" s="16"/>
      <c r="C89" s="16"/>
      <c r="D89" s="16"/>
      <c r="E89" s="16"/>
      <c r="F89" s="17"/>
    </row>
    <row r="90" spans="1:6" ht="48.75" customHeight="1">
      <c r="A90" s="14"/>
      <c r="B90" s="14"/>
      <c r="C90" s="14"/>
      <c r="D90" s="14"/>
      <c r="E90" s="14"/>
      <c r="F90" s="14"/>
    </row>
    <row r="91" spans="1:6" ht="48.75" customHeight="1">
      <c r="A91" s="14"/>
      <c r="B91" s="14"/>
      <c r="C91" s="14"/>
      <c r="D91" s="14"/>
      <c r="E91" s="14"/>
      <c r="F91" s="14"/>
    </row>
    <row r="92" spans="1:6" ht="48.75" customHeight="1">
      <c r="A92" s="15"/>
      <c r="B92" s="16"/>
      <c r="C92" s="16"/>
      <c r="D92" s="16"/>
      <c r="E92" s="16"/>
      <c r="F92" s="17"/>
    </row>
    <row r="93" spans="1:6" ht="48.75" customHeight="1">
      <c r="A93" s="18"/>
      <c r="B93" s="7"/>
      <c r="C93" s="7"/>
      <c r="D93" s="7"/>
      <c r="E93" s="7"/>
      <c r="F93" s="12"/>
    </row>
    <row r="94" spans="1:6" ht="48.75" customHeight="1">
      <c r="A94" s="19"/>
      <c r="B94" s="8"/>
      <c r="C94" s="7"/>
      <c r="D94" s="7"/>
      <c r="E94" s="7"/>
      <c r="F94" s="12"/>
    </row>
    <row r="95" spans="1:6" ht="48.75" customHeight="1">
      <c r="A95" s="14"/>
      <c r="B95" s="14"/>
      <c r="C95" s="14"/>
      <c r="D95" s="14"/>
      <c r="E95" s="14"/>
      <c r="F95" s="14"/>
    </row>
    <row r="96" spans="1:6" ht="48.75" customHeight="1">
      <c r="A96" s="14"/>
      <c r="B96" s="14"/>
      <c r="C96" s="14"/>
      <c r="D96" s="14"/>
      <c r="E96" s="14"/>
      <c r="F96" s="14"/>
    </row>
    <row r="97" spans="1:6" ht="13.5">
      <c r="A97" s="20"/>
      <c r="B97" s="21"/>
      <c r="C97" s="21"/>
      <c r="D97" s="21"/>
      <c r="E97" s="21"/>
      <c r="F97" s="17"/>
    </row>
    <row r="98" spans="1:6" ht="12.75">
      <c r="A98" s="14"/>
      <c r="B98" s="14"/>
      <c r="C98" s="14"/>
      <c r="D98" s="14"/>
      <c r="E98" s="14"/>
      <c r="F98" s="14"/>
    </row>
    <row r="99" spans="1:6" ht="12.75">
      <c r="A99" s="14"/>
      <c r="B99" s="14"/>
      <c r="C99" s="14"/>
      <c r="D99" s="14"/>
      <c r="E99" s="14"/>
      <c r="F99" s="14"/>
    </row>
    <row r="100" spans="1:6" ht="261" customHeight="1">
      <c r="A100" s="14"/>
      <c r="B100" s="14"/>
      <c r="C100" s="14"/>
      <c r="D100" s="14"/>
      <c r="E100" s="14"/>
      <c r="F100" s="14"/>
    </row>
    <row r="101" spans="1:6" ht="12.75">
      <c r="A101" s="14"/>
      <c r="B101" s="14"/>
      <c r="C101" s="14"/>
      <c r="D101" s="14"/>
      <c r="E101" s="14"/>
      <c r="F101" s="14"/>
    </row>
    <row r="102" spans="1:6" ht="15">
      <c r="A102" s="22"/>
      <c r="B102" s="21"/>
      <c r="C102" s="21"/>
      <c r="D102" s="21"/>
      <c r="E102" s="21"/>
      <c r="F102" s="17"/>
    </row>
    <row r="103" spans="1:6" ht="13.5">
      <c r="A103" s="23"/>
      <c r="B103" s="4"/>
      <c r="C103" s="4"/>
      <c r="D103" s="4"/>
      <c r="E103" s="4"/>
      <c r="F103" s="24"/>
    </row>
    <row r="104" spans="1:6" ht="13.5">
      <c r="A104" s="18"/>
      <c r="B104" s="7"/>
      <c r="C104" s="7"/>
      <c r="D104" s="7"/>
      <c r="E104" s="7"/>
      <c r="F104" s="12"/>
    </row>
    <row r="105" spans="1:6" ht="13.5">
      <c r="A105" s="18"/>
      <c r="B105" s="9"/>
      <c r="C105" s="9"/>
      <c r="D105" s="9"/>
      <c r="E105" s="9"/>
      <c r="F105" s="12"/>
    </row>
    <row r="106" spans="1:6" ht="13.5">
      <c r="A106" s="19"/>
      <c r="B106" s="8"/>
      <c r="C106" s="9"/>
      <c r="D106" s="9"/>
      <c r="E106" s="9"/>
      <c r="F106" s="12"/>
    </row>
    <row r="107" spans="1:6" ht="12.75">
      <c r="A107" s="14"/>
      <c r="B107" s="14"/>
      <c r="C107" s="14"/>
      <c r="D107" s="14"/>
      <c r="E107" s="14"/>
      <c r="F107" s="14"/>
    </row>
    <row r="108" spans="1:6" ht="12.75">
      <c r="A108" s="14"/>
      <c r="B108" s="14"/>
      <c r="C108" s="14"/>
      <c r="D108" s="14"/>
      <c r="E108" s="14"/>
      <c r="F108" s="14"/>
    </row>
    <row r="109" spans="1:6" ht="13.5">
      <c r="A109" s="18"/>
      <c r="B109" s="7"/>
      <c r="C109" s="8"/>
      <c r="D109" s="8"/>
      <c r="E109" s="8"/>
      <c r="F109" s="12"/>
    </row>
    <row r="110" spans="1:6" ht="12.75">
      <c r="A110" s="14"/>
      <c r="B110" s="14"/>
      <c r="C110" s="14"/>
      <c r="D110" s="14"/>
      <c r="E110" s="14"/>
      <c r="F110" s="14"/>
    </row>
    <row r="111" spans="1:6" ht="13.5">
      <c r="A111" s="25"/>
      <c r="B111" s="7"/>
      <c r="C111" s="21"/>
      <c r="D111" s="21"/>
      <c r="E111" s="21"/>
      <c r="F111" s="17"/>
    </row>
    <row r="112" spans="1:6" ht="13.5">
      <c r="A112" s="11"/>
      <c r="B112" s="8"/>
      <c r="C112" s="8"/>
      <c r="D112" s="8"/>
      <c r="E112" s="8"/>
      <c r="F112" s="12"/>
    </row>
    <row r="113" spans="1:6" ht="138.75" customHeight="1">
      <c r="A113" s="18"/>
      <c r="B113" s="8"/>
      <c r="C113" s="8"/>
      <c r="D113" s="8"/>
      <c r="E113" s="8"/>
      <c r="F113" s="12"/>
    </row>
    <row r="114" spans="1:6" ht="13.5">
      <c r="A114" s="18"/>
      <c r="B114" s="8"/>
      <c r="C114" s="8"/>
      <c r="D114" s="8"/>
      <c r="E114" s="8"/>
      <c r="F114" s="12"/>
    </row>
    <row r="115" spans="1:6" ht="12.75">
      <c r="A115" s="14"/>
      <c r="B115" s="14"/>
      <c r="C115" s="14"/>
      <c r="D115" s="14"/>
      <c r="E115" s="14"/>
      <c r="F115" s="14"/>
    </row>
    <row r="116" spans="1:6" ht="12.75">
      <c r="A116" s="14"/>
      <c r="B116" s="14"/>
      <c r="C116" s="14"/>
      <c r="D116" s="14"/>
      <c r="E116" s="14"/>
      <c r="F116" s="14"/>
    </row>
    <row r="117" spans="1:6" ht="12.75">
      <c r="A117" s="14"/>
      <c r="B117" s="14"/>
      <c r="C117" s="14"/>
      <c r="D117" s="14"/>
      <c r="E117" s="14"/>
      <c r="F117" s="14"/>
    </row>
    <row r="118" spans="1:6" ht="12.75">
      <c r="A118" s="14"/>
      <c r="B118" s="14"/>
      <c r="C118" s="14"/>
      <c r="D118" s="14"/>
      <c r="E118" s="14"/>
      <c r="F118" s="14"/>
    </row>
    <row r="119" spans="1:6" ht="12.75">
      <c r="A119" s="14"/>
      <c r="B119" s="14"/>
      <c r="C119" s="14"/>
      <c r="D119" s="14"/>
      <c r="E119" s="14"/>
      <c r="F119" s="14"/>
    </row>
    <row r="120" spans="1:6" ht="12.75">
      <c r="A120" s="14"/>
      <c r="B120" s="14"/>
      <c r="C120" s="14"/>
      <c r="D120" s="14"/>
      <c r="E120" s="14"/>
      <c r="F120" s="14"/>
    </row>
    <row r="121" spans="1:6" ht="12.75">
      <c r="A121" s="14"/>
      <c r="B121" s="14"/>
      <c r="C121" s="14"/>
      <c r="D121" s="14"/>
      <c r="E121" s="14"/>
      <c r="F121" s="14"/>
    </row>
    <row r="122" spans="1:6" ht="12.75">
      <c r="A122" s="14"/>
      <c r="B122" s="14"/>
      <c r="C122" s="14"/>
      <c r="D122" s="14"/>
      <c r="E122" s="14"/>
      <c r="F122" s="14"/>
    </row>
    <row r="123" spans="1:6" ht="67.5" customHeight="1">
      <c r="A123" s="14"/>
      <c r="B123" s="14"/>
      <c r="C123" s="14"/>
      <c r="D123" s="14"/>
      <c r="E123" s="14"/>
      <c r="F123" s="14"/>
    </row>
    <row r="124" spans="1:6" ht="13.5">
      <c r="A124" s="18"/>
      <c r="B124" s="8"/>
      <c r="C124" s="8"/>
      <c r="D124" s="8"/>
      <c r="E124" s="8"/>
      <c r="F124" s="12"/>
    </row>
    <row r="125" spans="1:6" ht="13.5">
      <c r="A125" s="18"/>
      <c r="B125" s="8"/>
      <c r="C125" s="8"/>
      <c r="D125" s="8"/>
      <c r="E125" s="8"/>
      <c r="F125" s="12"/>
    </row>
    <row r="126" spans="1:6" ht="13.5">
      <c r="A126" s="19"/>
      <c r="B126" s="8"/>
      <c r="C126" s="8"/>
      <c r="D126" s="8"/>
      <c r="E126" s="8"/>
      <c r="F126" s="12"/>
    </row>
    <row r="127" spans="1:6" ht="12.75">
      <c r="A127" s="14"/>
      <c r="B127" s="14"/>
      <c r="C127" s="14"/>
      <c r="D127" s="14"/>
      <c r="E127" s="14"/>
      <c r="F127" s="14"/>
    </row>
    <row r="128" spans="1:6" ht="12.75">
      <c r="A128" s="14"/>
      <c r="B128" s="14"/>
      <c r="C128" s="14"/>
      <c r="D128" s="14"/>
      <c r="E128" s="14"/>
      <c r="F128" s="14"/>
    </row>
    <row r="129" spans="1:6" ht="13.5">
      <c r="A129" s="25"/>
      <c r="B129" s="8"/>
      <c r="C129" s="21"/>
      <c r="D129" s="21"/>
      <c r="E129" s="21"/>
      <c r="F129" s="17"/>
    </row>
    <row r="130" spans="1:6" ht="13.5">
      <c r="A130" s="18"/>
      <c r="B130" s="8"/>
      <c r="C130" s="8"/>
      <c r="D130" s="8"/>
      <c r="E130" s="8"/>
      <c r="F130" s="12"/>
    </row>
    <row r="131" spans="1:6" ht="13.5">
      <c r="A131" s="18"/>
      <c r="B131" s="8"/>
      <c r="C131" s="8"/>
      <c r="D131" s="8"/>
      <c r="E131" s="8"/>
      <c r="F131" s="12"/>
    </row>
    <row r="132" spans="1:6" ht="13.5">
      <c r="A132" s="19"/>
      <c r="B132" s="8"/>
      <c r="C132" s="8"/>
      <c r="D132" s="8"/>
      <c r="E132" s="8"/>
      <c r="F132" s="12"/>
    </row>
    <row r="133" spans="1:6" ht="12.75">
      <c r="A133" s="14"/>
      <c r="B133" s="14"/>
      <c r="C133" s="14"/>
      <c r="D133" s="14"/>
      <c r="E133" s="14"/>
      <c r="F133" s="14"/>
    </row>
    <row r="134" spans="1:6" ht="12.75">
      <c r="A134" s="14"/>
      <c r="B134" s="14"/>
      <c r="C134" s="14"/>
      <c r="D134" s="14"/>
      <c r="E134" s="14"/>
      <c r="F134" s="14"/>
    </row>
    <row r="135" spans="1:6" ht="12.75">
      <c r="A135" s="14"/>
      <c r="B135" s="14"/>
      <c r="C135" s="14"/>
      <c r="D135" s="14"/>
      <c r="E135" s="14"/>
      <c r="F135" s="14"/>
    </row>
    <row r="136" spans="1:6" ht="12.75">
      <c r="A136" s="14"/>
      <c r="B136" s="14"/>
      <c r="C136" s="14"/>
      <c r="D136" s="14"/>
      <c r="E136" s="14"/>
      <c r="F136" s="14"/>
    </row>
    <row r="137" spans="1:6" ht="13.5">
      <c r="A137" s="23"/>
      <c r="B137" s="9"/>
      <c r="C137" s="9"/>
      <c r="D137" s="9"/>
      <c r="E137" s="9"/>
      <c r="F137" s="24"/>
    </row>
    <row r="138" spans="1:6" ht="12.75">
      <c r="A138" s="14"/>
      <c r="B138" s="14"/>
      <c r="C138" s="14"/>
      <c r="D138" s="14"/>
      <c r="E138" s="14"/>
      <c r="F138" s="14"/>
    </row>
    <row r="139" spans="1:6" ht="12.75">
      <c r="A139" s="14"/>
      <c r="B139" s="14"/>
      <c r="C139" s="14"/>
      <c r="D139" s="14"/>
      <c r="E139" s="14"/>
      <c r="F139" s="14"/>
    </row>
  </sheetData>
  <sheetProtection/>
  <mergeCells count="1">
    <mergeCell ref="A2:F2"/>
  </mergeCells>
  <printOptions/>
  <pageMargins left="0.4724409448818898" right="0.2362204724409449" top="0.2362204724409449" bottom="0.11811023622047245" header="0.5118110236220472" footer="0.2362204724409449"/>
  <pageSetup fitToHeight="25" horizontalDpi="600" verticalDpi="600" orientation="portrait" paperSize="9" scale="83" r:id="rId1"/>
  <rowBreaks count="1" manualBreakCount="1">
    <brk id="1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Admin</cp:lastModifiedBy>
  <cp:lastPrinted>2022-10-19T14:30:17Z</cp:lastPrinted>
  <dcterms:created xsi:type="dcterms:W3CDTF">2012-10-04T12:26:13Z</dcterms:created>
  <dcterms:modified xsi:type="dcterms:W3CDTF">2023-01-03T11:56:38Z</dcterms:modified>
  <cp:category/>
  <cp:version/>
  <cp:contentType/>
  <cp:contentStatus/>
</cp:coreProperties>
</file>